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9-Jedinica za implementaciju\_Zajednicko\2_PROJEKTI\SSM CEOP Uslovi\"/>
    </mc:Choice>
  </mc:AlternateContent>
  <bookViews>
    <workbookView xWindow="0" yWindow="0" windowWidth="16140" windowHeight="11145"/>
  </bookViews>
  <sheets>
    <sheet name=" ССМ-услови" sheetId="1" r:id="rId1"/>
    <sheet name="ССМ-трошкови услова" sheetId="3" r:id="rId2"/>
  </sheets>
  <definedNames>
    <definedName name="_xlnm.Print_Area" localSheetId="0">' ССМ-услови'!$A$1:$C$29</definedName>
    <definedName name="_xlnm.Print_Area" localSheetId="1">'ССМ-трошкови услова'!$A$1:$E$38</definedName>
    <definedName name="_xlnm.Print_Titles" localSheetId="0">' ССМ-услови'!$3:$3</definedName>
    <definedName name="_xlnm.Print_Titles" localSheetId="1">'ССМ-трошкови услова'!$3:$4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2" i="1"/>
  <c r="E33" i="3"/>
  <c r="E34" i="3"/>
  <c r="D33" i="3"/>
  <c r="D34" i="3"/>
  <c r="F30" i="1" l="1"/>
  <c r="E32" i="3"/>
  <c r="D32" i="3"/>
  <c r="F29" i="1" l="1"/>
  <c r="F28" i="1"/>
  <c r="F24" i="1"/>
  <c r="F25" i="1"/>
  <c r="F26" i="1"/>
  <c r="F23" i="1"/>
  <c r="F20" i="1"/>
  <c r="F21" i="1"/>
  <c r="E27" i="3"/>
  <c r="D27" i="3"/>
  <c r="F19" i="1"/>
  <c r="F18" i="1"/>
  <c r="F17" i="1"/>
  <c r="F13" i="1"/>
  <c r="F15" i="1"/>
  <c r="F12" i="1"/>
  <c r="F8" i="1"/>
  <c r="F9" i="1"/>
  <c r="F11" i="1"/>
  <c r="F7" i="1"/>
  <c r="D26" i="3" l="1"/>
  <c r="E37" i="3" l="1"/>
  <c r="D12" i="3" l="1"/>
  <c r="E12" i="3" s="1"/>
  <c r="F10" i="1" s="1"/>
  <c r="D9" i="3"/>
  <c r="E9" i="3" s="1"/>
  <c r="D11" i="3"/>
  <c r="E11" i="3" s="1"/>
  <c r="D31" i="3" l="1"/>
  <c r="E31" i="3" s="1"/>
  <c r="D30" i="3"/>
  <c r="E30" i="3" s="1"/>
  <c r="D29" i="3"/>
  <c r="E29" i="3" s="1"/>
  <c r="F27" i="1" s="1"/>
  <c r="E28" i="3"/>
  <c r="D28" i="3"/>
  <c r="E26" i="3"/>
  <c r="D24" i="3"/>
  <c r="E24" i="3"/>
  <c r="F22" i="1" s="1"/>
  <c r="D15" i="3"/>
  <c r="E15" i="3" s="1"/>
  <c r="D16" i="3"/>
  <c r="E16" i="3" s="1"/>
  <c r="F14" i="1" s="1"/>
  <c r="D17" i="3"/>
  <c r="E17" i="3" s="1"/>
  <c r="D18" i="3"/>
  <c r="E18" i="3" s="1"/>
  <c r="F16" i="1" s="1"/>
  <c r="D19" i="3"/>
  <c r="E19" i="3" s="1"/>
  <c r="D20" i="3"/>
  <c r="E20" i="3"/>
  <c r="D21" i="3"/>
  <c r="E21" i="3" s="1"/>
  <c r="D22" i="3"/>
  <c r="E22" i="3" s="1"/>
  <c r="D13" i="3"/>
  <c r="E13" i="3" s="1"/>
  <c r="E14" i="3"/>
  <c r="D14" i="3"/>
  <c r="E36" i="3" l="1"/>
  <c r="E38" i="3" s="1"/>
</calcChain>
</file>

<file path=xl/sharedStrings.xml><?xml version="1.0" encoding="utf-8"?>
<sst xmlns="http://schemas.openxmlformats.org/spreadsheetml/2006/main" count="153" uniqueCount="113">
  <si>
    <t>НАДЛЕЖНА ИНСТИТУЦИЈА</t>
  </si>
  <si>
    <t>ВРЕДНОСТ  нето (РСД)</t>
  </si>
  <si>
    <t>ВРЕДНОСТ  бруто (РСД)</t>
  </si>
  <si>
    <t>УКУПНО:</t>
  </si>
  <si>
    <t>број и датум  услова</t>
  </si>
  <si>
    <t>ПДВ 20%</t>
  </si>
  <si>
    <t>ГРАД БЕОГРАД
ГРАДСКА УПРАВА
СЕКРЕТАРИЈАТ ЗА САОБРАЋАЈ</t>
  </si>
  <si>
    <r>
      <t xml:space="preserve">ЈКП ''БЕОГРАДСКИ ВОДОВОД И КАНАЛИЗАЦИЈА''
</t>
    </r>
    <r>
      <rPr>
        <b/>
        <sz val="11"/>
        <color theme="1"/>
        <rFont val="Calibri"/>
        <family val="2"/>
        <charset val="238"/>
        <scheme val="minor"/>
      </rPr>
      <t xml:space="preserve">ВОДОВОД </t>
    </r>
  </si>
  <si>
    <r>
      <t xml:space="preserve">ЈКП ''БЕОГРАДСКИ ВОДОВОД И КАНАЛИЗАЦИЈА''
</t>
    </r>
    <r>
      <rPr>
        <b/>
        <sz val="11"/>
        <color theme="1"/>
        <rFont val="Calibri"/>
        <family val="2"/>
        <charset val="238"/>
        <scheme val="minor"/>
      </rPr>
      <t>КАНАЛИЗАЦИЈА</t>
    </r>
  </si>
  <si>
    <t>ОПЕРАТОР ДИСТРИБУТИВНОГ СИСТЕМА
''ЕПС ДИСТРИБУЦИЈА''</t>
  </si>
  <si>
    <t>ЈКП ЈАВНО ОСВЕТЉЕЊЕ</t>
  </si>
  <si>
    <t>трошкови прибављања локацијских услова</t>
  </si>
  <si>
    <t>TEЛЕКОМ СРБИЈА</t>
  </si>
  <si>
    <t>ЈКП ''ЗЕЛЕНИЛО БЕОГРАД''</t>
  </si>
  <si>
    <t>ЈКП БЕОГРАДСКЕ ЕЛЕКТРАНЕ</t>
  </si>
  <si>
    <t>СРБИЈАГАС</t>
  </si>
  <si>
    <t>ЛОКАЦИЈСКИ УСЛОВИ</t>
  </si>
  <si>
    <t>ГРАД БЕОГРАД
ГРАДСКА УПРАВА
СЕКРЕТАРИЈАТ ЗА ЈАВНИ ПРЕВОЗ</t>
  </si>
  <si>
    <t>ЈП ПУТЕВИ БЕОГРАДА</t>
  </si>
  <si>
    <t>МУП
СЕКТОР ЗА ВАНРЕДНЕ СИТУАЦИЈЕ</t>
  </si>
  <si>
    <t>ЈКП ГРАДСКА ЧИСТОЋА</t>
  </si>
  <si>
    <t>ЕЛЕКТРОМРЕЖЕ СРБИЈЕ</t>
  </si>
  <si>
    <t>АКЦИОНАРСКО ДРУШТВО ЗА УПРАВЉАЊЕ
ЈАВНОМ ЖЕЛЕЗНИЧКОМ ИНФРАСТРУКТУРОМ
''ИНФРАСТРУКТУРА ЖЕЛЕЗНИЦЕ СРБИЈЕ'' а.д.</t>
  </si>
  <si>
    <r>
      <t xml:space="preserve">ЈКП ''БЕОГРАДСКИ ВОДОВОД И КАНАЛИЗАЦИЈА''
</t>
    </r>
    <r>
      <rPr>
        <b/>
        <sz val="11"/>
        <color theme="1"/>
        <rFont val="Calibri"/>
        <family val="2"/>
        <scheme val="minor"/>
      </rPr>
      <t>ЗАШТИТА ВОДОИЗВОРИШТА</t>
    </r>
  </si>
  <si>
    <t>МИНИСТАРСТВО ГРАЂЕВИНАРСТВА, САОБРАЋАЈА И ИНФРАСТРУКТУРЕ
ДИРЕКЦИЈА ЗА ВОДНЕ ПУТЕВЕ
ПЛОВПУТ</t>
  </si>
  <si>
    <t>МИНИСТАРСТВО ГРАЂЕВИНАРСТВА, САОБРАЋАЈА И ИНФРАСТРУКТУРЕ
ДИРЕКЦИЈА ЗА ВОДНЕ ПУТЕВЕ
ЛУЧКА КАПЕТАНИЈА</t>
  </si>
  <si>
    <t>ЗАВОД ЗА ЗАШТИТУ ПРИРОДЕ СРБИЈЕ</t>
  </si>
  <si>
    <t>РЕПУБЛИКА СРБИЈА
МИНИСТАРСТВО ОДБРАНЕ</t>
  </si>
  <si>
    <t>SBB</t>
  </si>
  <si>
    <t>ТЕЛЕНОР</t>
  </si>
  <si>
    <t>накнада за ЦЕОП</t>
  </si>
  <si>
    <t>РГЗ копија плана</t>
  </si>
  <si>
    <t xml:space="preserve">РГЗ </t>
  </si>
  <si>
    <t>републичка административна такса</t>
  </si>
  <si>
    <t>градска административна такса</t>
  </si>
  <si>
    <t>180/12 od 03.12.2018.</t>
  </si>
  <si>
    <t>СТАРИ САВСКИ МОСТ  
Локацијски услови</t>
  </si>
  <si>
    <t>T 8233 од 03.12.2018.</t>
  </si>
  <si>
    <t>09/8 број 217-669/2018 од 3.12.2018.</t>
  </si>
  <si>
    <t>2/2018-130 од 07.12.2018.</t>
  </si>
  <si>
    <t>12.12.2018.</t>
  </si>
  <si>
    <t>130-00-UTD-003-1236/2018-003 од 12.12.2018.</t>
  </si>
  <si>
    <t>11/199-1 од 12.12.2018.</t>
  </si>
  <si>
    <t>15064-4 од 14.12.2018.</t>
  </si>
  <si>
    <t>522341/2-2018 од 21.12.2018.</t>
  </si>
  <si>
    <t>V бр. 350-9026/18 од 20.12.2018.</t>
  </si>
  <si>
    <t>342-6-149/2018-02 од 22.12.2018.</t>
  </si>
  <si>
    <t>II-10839/2 од 21.12.2018.</t>
  </si>
  <si>
    <t>IV-08 бр. 344.5-432/2018 од 28.12.2018.</t>
  </si>
  <si>
    <t>31669/1 од 25.12.2018.</t>
  </si>
  <si>
    <t>325-05-01244/2018-07 од 27.12.2018.</t>
  </si>
  <si>
    <t>XXXIV-03 бр. 346.9-67/2018 од 28.12.2018.</t>
  </si>
  <si>
    <t>ОР359/18 (1108/18) од 14.12.2018.</t>
  </si>
  <si>
    <t>26.12.2018.</t>
  </si>
  <si>
    <t>03 бр. 020-3380/2 од 28.12.2018.</t>
  </si>
  <si>
    <t>В-937/2018 од 27.12.2018.</t>
  </si>
  <si>
    <t>К-690/2018 од 24.12.2018.</t>
  </si>
  <si>
    <t>V-938/2018. od 19.12.2018.</t>
  </si>
  <si>
    <t>МОСТ ПРЕКО РЕКЕ САВЕ НА МЕСТУ СТАРОГ САВСКОГ МОСТА</t>
  </si>
  <si>
    <r>
      <t xml:space="preserve">администартивне таксе - </t>
    </r>
    <r>
      <rPr>
        <sz val="12"/>
        <color theme="0" tint="-0.499984740745262"/>
        <rFont val="Calibri"/>
        <family val="2"/>
        <charset val="238"/>
        <scheme val="minor"/>
      </rPr>
      <t>НЕ ПЛАЋАМО</t>
    </r>
  </si>
  <si>
    <t>7593/18 од 17.01.2018.</t>
  </si>
  <si>
    <t>LK</t>
  </si>
  <si>
    <t>ИНФОРМАЦИЈА О ЛОКАЦИЈИ</t>
  </si>
  <si>
    <t>INF.L.</t>
  </si>
  <si>
    <t>ROP-MSGI-34773-LOC-1/2018 27.11.2018.</t>
  </si>
  <si>
    <t>ROP-MSGI-23215-LOCH-2/2018 29.01.2019.</t>
  </si>
  <si>
    <t>УСЛОВИ</t>
  </si>
  <si>
    <t>ПЛАЋАЊА</t>
  </si>
  <si>
    <t>У ТОКУ ИЗМЕНА ЗА МОСТ</t>
  </si>
  <si>
    <t>350-01-00211/2019-14
ROP-MSGI-34773-LOCА-4/2019
Датум: 27.05.2019.године</t>
  </si>
  <si>
    <t xml:space="preserve">4620-044/19 од 03.06.2019.
31309 од 04.06.2019.  </t>
  </si>
  <si>
    <t xml:space="preserve">1000098104 од 03.06.2019
30459 од 03.06.2019
</t>
  </si>
  <si>
    <t>2/2019-789 од 04.06.2019</t>
  </si>
  <si>
    <t xml:space="preserve">19-847 од 31.05.2019. 
31574 од 05.06.2019. </t>
  </si>
  <si>
    <t>ROP-MSGI-34773-LOCА-4/2019
заводни број: 350-02-00211/2019-14
В-489/2019
Датум:10.06.2019.</t>
  </si>
  <si>
    <t xml:space="preserve">54-19-070-0495 од 30.05.2019. 
30123 од 31.05.2019. </t>
  </si>
  <si>
    <t xml:space="preserve">51-19-070-0496 од 30.05.2019. 
30125 од 31.05.2019. </t>
  </si>
  <si>
    <t xml:space="preserve">78-19-071-0381 од 30.05.2019. 
30121 од 31.05.2019. </t>
  </si>
  <si>
    <t>ROP-MSGI-34773-LOCH-4/2019
К-388/2019
Датум:10.06.2019</t>
  </si>
  <si>
    <t>ROP-MSGI-34773-LOCА-4/2019
заводни број: 350-02-00211/2019-14
Датум:31.05.2019</t>
  </si>
  <si>
    <t>8704
ROP-MSGI-34773-LOCA-4-HPAP-15/2019
датум: 31.05.2019.год.</t>
  </si>
  <si>
    <t xml:space="preserve">94101-1515-199-19 од 30.05.2019. 
30124 од 31.05.2019. </t>
  </si>
  <si>
    <t>49/158 од 31.05.2019.</t>
  </si>
  <si>
    <t xml:space="preserve">3415619 од 31.05.2019. 
30686 од 03.06.2019. </t>
  </si>
  <si>
    <t>Т 3023 од 30.05.2019.</t>
  </si>
  <si>
    <t>350-3847/19 од 31.05.2019.</t>
  </si>
  <si>
    <t>11/45-1
Датум: 03.06.2019. године</t>
  </si>
  <si>
    <t>256772/2-2019 од 20.06.2019.</t>
  </si>
  <si>
    <t xml:space="preserve">90008112 од 30.05.2019.
30122 од 31.05.2019. </t>
  </si>
  <si>
    <t xml:space="preserve">5MFZ93 од 30.05.2019. 
30478 од 03.06.2019. </t>
  </si>
  <si>
    <t>није плаћено јер је истекао рок од 10 дана у коме важи профакура</t>
  </si>
  <si>
    <t xml:space="preserve">
нема заводни број?
Датум: 29.05.2019. године</t>
  </si>
  <si>
    <t>нема</t>
  </si>
  <si>
    <t xml:space="preserve">републичка административна такса
-не плаћа се </t>
  </si>
  <si>
    <r>
      <rPr>
        <sz val="11"/>
        <color rgb="FFFF0000"/>
        <rFont val="Calibri"/>
        <family val="2"/>
        <scheme val="minor"/>
      </rPr>
      <t>републичка административна такса- - не плаћа се ???</t>
    </r>
    <r>
      <rPr>
        <sz val="11"/>
        <color theme="1"/>
        <rFont val="Calibri"/>
        <family val="2"/>
        <charset val="238"/>
        <scheme val="minor"/>
      </rPr>
      <t xml:space="preserve">
09/7 217-332/19 од 03.06.2019. 
31462 од 05.06.2019. </t>
    </r>
  </si>
  <si>
    <t>03 бр. 020-1513/2
од 19.06.2019</t>
  </si>
  <si>
    <t>7593-2/18
ОДС: 80.1.1.0.-D.08.02.-176376/1-2019
7.06.2019.</t>
  </si>
  <si>
    <t>Број: 130-00-UTD-003-669/2019-003
Датум: 26.06.2019. године</t>
  </si>
  <si>
    <t>90034602 од 03.06.2019.</t>
  </si>
  <si>
    <t>нема број од 25.06.2019</t>
  </si>
  <si>
    <t>IV-08 бр. 344.5-267/2019
од 25.06.2019.</t>
  </si>
  <si>
    <t>JA II-5365/2 од 26.06.2019.</t>
  </si>
  <si>
    <t>Број: 325-05-01065/2019-07
27.06.2019. године</t>
  </si>
  <si>
    <t>МИНИСТАРСТВО ПОЉОПРИВРЕДЕ И ШУМАРСТВА И ВОДОПРИВРЕДЕ
РЕПУБЛИЧКА ДИРЕКЦИЈА ЗА ВОДЕ</t>
  </si>
  <si>
    <t xml:space="preserve">Bpoj : 3 42-6- 58 I 20 19 -02
12.06.2019. </t>
  </si>
  <si>
    <t>СРБИЈАВОДЕ</t>
  </si>
  <si>
    <t>Број: 5857/1 од 07.06.2019.=
важи 10885/1 од 12.12.2018.</t>
  </si>
  <si>
    <t>346.9-36/2019 од 28.06.2019.</t>
  </si>
  <si>
    <t xml:space="preserve"> 
   10766-4
28.06.2019.</t>
  </si>
  <si>
    <t>ГСП</t>
  </si>
  <si>
    <t>XI - 05 RK/LK/MM
од 11.06.2019.</t>
  </si>
  <si>
    <t>БГ МЕТРО</t>
  </si>
  <si>
    <t>203/19
од 12.06.2019.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</si>
</sst>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/>
    <xf numFmtId="0" fontId="1" fillId="0" borderId="6" xfId="0" applyFont="1" applyBorder="1" applyAlignment="1">
      <alignment horizontal="center" vertical="center" wrapText="1"/>
    </xf>
    <xf numFmtId="0" fontId="0" fillId="0" borderId="7" xfId="0" applyBorder="1"/>
    <xf numFmtId="0" fontId="5" fillId="0" borderId="1" xfId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/>
    <xf numFmtId="0" fontId="1" fillId="0" borderId="5" xfId="0" applyFont="1" applyBorder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4" fillId="0" borderId="0" xfId="0" applyNumberFormat="1" applyFont="1"/>
    <xf numFmtId="0" fontId="0" fillId="0" borderId="0" xfId="0" applyAlignment="1">
      <alignment wrapText="1"/>
    </xf>
    <xf numFmtId="0" fontId="9" fillId="0" borderId="0" xfId="0" applyFont="1"/>
    <xf numFmtId="0" fontId="4" fillId="0" borderId="0" xfId="0" applyFont="1" applyAlignment="1">
      <alignment wrapText="1"/>
    </xf>
    <xf numFmtId="0" fontId="10" fillId="0" borderId="0" xfId="0" applyFont="1" applyFill="1"/>
    <xf numFmtId="0" fontId="0" fillId="0" borderId="0" xfId="0" applyAlignment="1">
      <alignment wrapText="1"/>
    </xf>
    <xf numFmtId="4" fontId="9" fillId="0" borderId="0" xfId="0" applyNumberFormat="1" applyFon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Alignment="1">
      <alignment wrapText="1"/>
    </xf>
    <xf numFmtId="4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" fontId="4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14" xfId="0" applyFill="1" applyBorder="1" applyAlignment="1">
      <alignment horizontal="left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" fontId="4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4" fontId="0" fillId="0" borderId="0" xfId="0" applyNumberFormat="1" applyAlignment="1">
      <alignment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09_zastita%20vodoizvorista%20SSM.pdf" TargetMode="External"/><Relationship Id="rId13" Type="http://schemas.openxmlformats.org/officeDocument/2006/relationships/hyperlink" Target="14_Lucka%20kapetanija%20SSM.pdf" TargetMode="External"/><Relationship Id="rId18" Type="http://schemas.openxmlformats.org/officeDocument/2006/relationships/hyperlink" Target="19_Ministarstvo%20odbrane%20SSM.pdf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03_Sekretarijat%20za%20saob.%20SSM.pdf" TargetMode="External"/><Relationship Id="rId21" Type="http://schemas.openxmlformats.org/officeDocument/2006/relationships/hyperlink" Target="22_Telekom%20SSM.pdf" TargetMode="External"/><Relationship Id="rId7" Type="http://schemas.openxmlformats.org/officeDocument/2006/relationships/hyperlink" Target="08_kanalizacija%20SSM.pdf" TargetMode="External"/><Relationship Id="rId12" Type="http://schemas.openxmlformats.org/officeDocument/2006/relationships/hyperlink" Target="13_Putevi%20Beograda%20SSM.pdf" TargetMode="External"/><Relationship Id="rId17" Type="http://schemas.openxmlformats.org/officeDocument/2006/relationships/hyperlink" Target="18_Zavod%20za%20zastitu%20prirode%20SSM.pdf" TargetMode="External"/><Relationship Id="rId25" Type="http://schemas.openxmlformats.org/officeDocument/2006/relationships/hyperlink" Target="..\Informacija%20o%20lokaciji%20SSM.pdf" TargetMode="External"/><Relationship Id="rId2" Type="http://schemas.openxmlformats.org/officeDocument/2006/relationships/hyperlink" Target="02_sekretarijat%20za%20javni%20prevoz.pdf" TargetMode="External"/><Relationship Id="rId16" Type="http://schemas.openxmlformats.org/officeDocument/2006/relationships/hyperlink" Target="17_PLOVPUT%20SSM.pdf" TargetMode="External"/><Relationship Id="rId20" Type="http://schemas.openxmlformats.org/officeDocument/2006/relationships/hyperlink" Target="21_Srbijagas%20SSM.pdf" TargetMode="External"/><Relationship Id="rId1" Type="http://schemas.openxmlformats.org/officeDocument/2006/relationships/hyperlink" Target="01_Beogradske%20elektrane%20SSM.pdf" TargetMode="External"/><Relationship Id="rId6" Type="http://schemas.openxmlformats.org/officeDocument/2006/relationships/hyperlink" Target="07_vodovod%20SSM.pdf" TargetMode="External"/><Relationship Id="rId11" Type="http://schemas.openxmlformats.org/officeDocument/2006/relationships/hyperlink" Target="12_Javno%20osvetljenje%20SSM.pdf" TargetMode="External"/><Relationship Id="rId24" Type="http://schemas.openxmlformats.org/officeDocument/2006/relationships/hyperlink" Target="..\LOKACIJSKI%20USLOVI%20Stari%20savski%20most.pdf" TargetMode="External"/><Relationship Id="rId5" Type="http://schemas.openxmlformats.org/officeDocument/2006/relationships/hyperlink" Target="06_infr.%20zel.%20SSM.pdf" TargetMode="External"/><Relationship Id="rId15" Type="http://schemas.openxmlformats.org/officeDocument/2006/relationships/hyperlink" Target="16_Republicka%20direkcija%20za%20vode%20SSM.pdf" TargetMode="External"/><Relationship Id="rId23" Type="http://schemas.openxmlformats.org/officeDocument/2006/relationships/hyperlink" Target="05_EPS\EPS%20SSM.pdf" TargetMode="External"/><Relationship Id="rId10" Type="http://schemas.openxmlformats.org/officeDocument/2006/relationships/hyperlink" Target="11_Zelenilo%20SSM.pdf" TargetMode="External"/><Relationship Id="rId19" Type="http://schemas.openxmlformats.org/officeDocument/2006/relationships/hyperlink" Target="20_SBB%20stari%20savski%20most.pdf" TargetMode="External"/><Relationship Id="rId4" Type="http://schemas.openxmlformats.org/officeDocument/2006/relationships/hyperlink" Target="04_EMS\04_EMS%20SSM.pdf" TargetMode="External"/><Relationship Id="rId9" Type="http://schemas.openxmlformats.org/officeDocument/2006/relationships/hyperlink" Target="10_Gradska%20cistoca%20SSM.pdf" TargetMode="External"/><Relationship Id="rId14" Type="http://schemas.openxmlformats.org/officeDocument/2006/relationships/hyperlink" Target="15_MUP%20zastita%20od%20pozara%20SSM.pdf" TargetMode="External"/><Relationship Id="rId22" Type="http://schemas.openxmlformats.org/officeDocument/2006/relationships/hyperlink" Target="23_Telenor%20SSM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4" zoomScaleNormal="100" zoomScaleSheetLayoutView="100" workbookViewId="0">
      <selection activeCell="I34" sqref="I34"/>
    </sheetView>
  </sheetViews>
  <sheetFormatPr defaultRowHeight="15" x14ac:dyDescent="0.25"/>
  <cols>
    <col min="1" max="1" width="7" customWidth="1"/>
    <col min="2" max="2" width="65.5703125" style="43" customWidth="1"/>
    <col min="3" max="3" width="34.85546875" hidden="1" customWidth="1"/>
    <col min="4" max="4" width="27.85546875" customWidth="1"/>
    <col min="5" max="5" width="26.140625" customWidth="1"/>
    <col min="6" max="6" width="11.85546875" bestFit="1" customWidth="1"/>
  </cols>
  <sheetData>
    <row r="1" spans="1:7" ht="39" customHeight="1" x14ac:dyDescent="0.25">
      <c r="A1" s="56" t="s">
        <v>36</v>
      </c>
      <c r="B1" s="57"/>
      <c r="C1" s="57"/>
      <c r="D1" s="2"/>
      <c r="E1" s="2"/>
      <c r="F1" s="1"/>
    </row>
    <row r="2" spans="1:7" ht="15.75" thickBot="1" x14ac:dyDescent="0.3">
      <c r="D2" s="29"/>
      <c r="E2" s="29"/>
    </row>
    <row r="3" spans="1:7" ht="41.25" customHeight="1" thickTop="1" thickBot="1" x14ac:dyDescent="0.3">
      <c r="A3" s="6"/>
      <c r="B3" s="49" t="s">
        <v>0</v>
      </c>
      <c r="C3" s="5" t="s">
        <v>4</v>
      </c>
      <c r="D3" s="28" t="s">
        <v>66</v>
      </c>
      <c r="E3" s="30" t="s">
        <v>67</v>
      </c>
      <c r="F3" s="12" t="s">
        <v>2</v>
      </c>
    </row>
    <row r="4" spans="1:7" ht="15.75" thickTop="1" x14ac:dyDescent="0.25">
      <c r="D4" s="4"/>
    </row>
    <row r="5" spans="1:7" ht="45" customHeight="1" x14ac:dyDescent="0.25">
      <c r="A5" s="7" t="s">
        <v>61</v>
      </c>
      <c r="B5" s="50" t="s">
        <v>16</v>
      </c>
      <c r="C5" s="26" t="s">
        <v>65</v>
      </c>
      <c r="D5" t="s">
        <v>68</v>
      </c>
    </row>
    <row r="6" spans="1:7" ht="86.25" customHeight="1" x14ac:dyDescent="0.25">
      <c r="A6" s="7" t="s">
        <v>63</v>
      </c>
      <c r="B6" s="50" t="s">
        <v>62</v>
      </c>
      <c r="C6" s="26" t="s">
        <v>64</v>
      </c>
      <c r="D6" s="27" t="s">
        <v>69</v>
      </c>
    </row>
    <row r="7" spans="1:7" ht="45" customHeight="1" x14ac:dyDescent="0.25">
      <c r="A7" s="7">
        <v>1</v>
      </c>
      <c r="B7" s="51" t="s">
        <v>14</v>
      </c>
      <c r="C7" s="18" t="s">
        <v>47</v>
      </c>
      <c r="D7" s="42" t="s">
        <v>101</v>
      </c>
      <c r="E7" s="27" t="s">
        <v>70</v>
      </c>
      <c r="F7" s="33">
        <f>'ССМ-трошкови услова'!E9</f>
        <v>11881.2</v>
      </c>
    </row>
    <row r="8" spans="1:7" ht="45" customHeight="1" x14ac:dyDescent="0.25">
      <c r="A8" s="7">
        <v>2</v>
      </c>
      <c r="B8" s="51" t="s">
        <v>17</v>
      </c>
      <c r="C8" s="8" t="s">
        <v>51</v>
      </c>
      <c r="D8" t="s">
        <v>107</v>
      </c>
      <c r="F8" s="33">
        <f>'ССМ-трошкови услова'!E10</f>
        <v>0</v>
      </c>
    </row>
    <row r="9" spans="1:7" ht="45" customHeight="1" x14ac:dyDescent="0.25">
      <c r="A9" s="7">
        <v>3</v>
      </c>
      <c r="B9" s="51" t="s">
        <v>6</v>
      </c>
      <c r="C9" s="8" t="s">
        <v>48</v>
      </c>
      <c r="D9" s="41" t="s">
        <v>100</v>
      </c>
      <c r="E9" t="s">
        <v>92</v>
      </c>
      <c r="F9" s="33">
        <f>'ССМ-трошкови услова'!E11</f>
        <v>0</v>
      </c>
    </row>
    <row r="10" spans="1:7" ht="45" customHeight="1" x14ac:dyDescent="0.25">
      <c r="A10" s="7">
        <v>4</v>
      </c>
      <c r="B10" s="51" t="s">
        <v>21</v>
      </c>
      <c r="C10" s="8" t="s">
        <v>41</v>
      </c>
      <c r="D10" s="39" t="s">
        <v>97</v>
      </c>
      <c r="E10" t="s">
        <v>98</v>
      </c>
      <c r="F10" s="33">
        <f>'ССМ-трошкови услова'!E12</f>
        <v>31872</v>
      </c>
    </row>
    <row r="11" spans="1:7" ht="45" customHeight="1" x14ac:dyDescent="0.25">
      <c r="A11" s="7">
        <v>5</v>
      </c>
      <c r="B11" s="51" t="s">
        <v>9</v>
      </c>
      <c r="C11" s="8" t="s">
        <v>60</v>
      </c>
      <c r="D11" s="42" t="s">
        <v>96</v>
      </c>
      <c r="E11" s="27" t="s">
        <v>71</v>
      </c>
      <c r="F11" s="33">
        <f>'ССМ-трошкови услова'!E13</f>
        <v>30134.400000000001</v>
      </c>
    </row>
    <row r="12" spans="1:7" ht="45" customHeight="1" x14ac:dyDescent="0.25">
      <c r="A12" s="7">
        <v>6</v>
      </c>
      <c r="B12" s="51" t="s">
        <v>22</v>
      </c>
      <c r="C12" s="8" t="s">
        <v>39</v>
      </c>
      <c r="D12" t="s">
        <v>72</v>
      </c>
      <c r="E12" s="27" t="s">
        <v>73</v>
      </c>
      <c r="F12" s="33">
        <f>'ССМ-трошкови услова'!E14</f>
        <v>7200</v>
      </c>
      <c r="G12" s="36" t="s">
        <v>90</v>
      </c>
    </row>
    <row r="13" spans="1:7" ht="90" x14ac:dyDescent="0.25">
      <c r="A13" s="7">
        <v>7</v>
      </c>
      <c r="B13" s="51" t="s">
        <v>7</v>
      </c>
      <c r="C13" s="8" t="s">
        <v>55</v>
      </c>
      <c r="D13" s="27" t="s">
        <v>74</v>
      </c>
      <c r="E13" s="27" t="s">
        <v>75</v>
      </c>
      <c r="F13" s="33">
        <f>'ССМ-трошкови услова'!E15</f>
        <v>12141.251999999999</v>
      </c>
    </row>
    <row r="14" spans="1:7" ht="45" customHeight="1" x14ac:dyDescent="0.25">
      <c r="A14" s="7">
        <v>8</v>
      </c>
      <c r="B14" s="51" t="s">
        <v>8</v>
      </c>
      <c r="C14" s="8" t="s">
        <v>56</v>
      </c>
      <c r="D14" s="27" t="s">
        <v>78</v>
      </c>
      <c r="E14" s="27" t="s">
        <v>77</v>
      </c>
      <c r="F14" s="33">
        <f>'ССМ-трошкови услова'!E16</f>
        <v>12141.251999999999</v>
      </c>
    </row>
    <row r="15" spans="1:7" ht="45" customHeight="1" x14ac:dyDescent="0.25">
      <c r="A15" s="7">
        <v>9</v>
      </c>
      <c r="B15" s="51" t="s">
        <v>23</v>
      </c>
      <c r="C15" s="8" t="s">
        <v>57</v>
      </c>
      <c r="D15" s="27" t="s">
        <v>79</v>
      </c>
      <c r="E15" s="27" t="s">
        <v>76</v>
      </c>
      <c r="F15" s="33">
        <f>'ССМ-трошкови услова'!E17</f>
        <v>12141.251999999999</v>
      </c>
    </row>
    <row r="16" spans="1:7" ht="45" customHeight="1" x14ac:dyDescent="0.25">
      <c r="A16" s="17">
        <v>10</v>
      </c>
      <c r="B16" s="51" t="s">
        <v>20</v>
      </c>
      <c r="C16" s="8" t="s">
        <v>35</v>
      </c>
      <c r="D16" s="27" t="s">
        <v>80</v>
      </c>
      <c r="E16" s="27" t="s">
        <v>81</v>
      </c>
      <c r="F16" s="33">
        <f>'ССМ-трошкови услова'!E18</f>
        <v>14400</v>
      </c>
    </row>
    <row r="17" spans="1:8" ht="45" customHeight="1" x14ac:dyDescent="0.25">
      <c r="A17" s="7">
        <v>11</v>
      </c>
      <c r="B17" s="51" t="s">
        <v>13</v>
      </c>
      <c r="C17" s="16" t="s">
        <v>49</v>
      </c>
      <c r="D17" s="27" t="s">
        <v>82</v>
      </c>
      <c r="E17" s="27" t="s">
        <v>83</v>
      </c>
      <c r="F17" s="33">
        <f>'ССМ-трошкови услова'!E19</f>
        <v>39160.800000000003</v>
      </c>
    </row>
    <row r="18" spans="1:8" ht="45" customHeight="1" x14ac:dyDescent="0.25">
      <c r="A18" s="19">
        <v>12</v>
      </c>
      <c r="B18" s="51" t="s">
        <v>10</v>
      </c>
      <c r="C18" s="8" t="s">
        <v>37</v>
      </c>
      <c r="D18" s="27" t="s">
        <v>84</v>
      </c>
      <c r="E18" s="32" t="s">
        <v>92</v>
      </c>
      <c r="F18" s="33">
        <f>'ССМ-трошкови услова'!E20</f>
        <v>0</v>
      </c>
      <c r="H18" s="4"/>
    </row>
    <row r="19" spans="1:8" ht="45" customHeight="1" x14ac:dyDescent="0.25">
      <c r="A19" s="7">
        <v>13</v>
      </c>
      <c r="B19" s="51" t="s">
        <v>18</v>
      </c>
      <c r="C19" s="8" t="s">
        <v>45</v>
      </c>
      <c r="D19" s="27" t="s">
        <v>85</v>
      </c>
      <c r="E19" s="32" t="s">
        <v>92</v>
      </c>
      <c r="F19" s="33">
        <f>'ССМ-трошкови услова'!E21</f>
        <v>0</v>
      </c>
    </row>
    <row r="20" spans="1:8" ht="45" customHeight="1" x14ac:dyDescent="0.25">
      <c r="A20" s="7">
        <v>14</v>
      </c>
      <c r="B20" s="51" t="s">
        <v>25</v>
      </c>
      <c r="C20" s="8" t="s">
        <v>46</v>
      </c>
      <c r="D20" s="44" t="s">
        <v>104</v>
      </c>
      <c r="F20" s="33">
        <f>'ССМ-трошкови услова'!E22</f>
        <v>0</v>
      </c>
    </row>
    <row r="21" spans="1:8" ht="90" x14ac:dyDescent="0.25">
      <c r="A21" s="7">
        <v>15</v>
      </c>
      <c r="B21" s="31" t="s">
        <v>19</v>
      </c>
      <c r="C21" s="8" t="s">
        <v>38</v>
      </c>
      <c r="D21" s="43"/>
      <c r="E21" s="37" t="s">
        <v>94</v>
      </c>
      <c r="F21" s="40">
        <f>'ССМ-трошкови услова'!E23</f>
        <v>16750</v>
      </c>
      <c r="G21" s="38"/>
    </row>
    <row r="22" spans="1:8" ht="45" customHeight="1" x14ac:dyDescent="0.25">
      <c r="A22" s="7">
        <v>16</v>
      </c>
      <c r="B22" s="51" t="s">
        <v>103</v>
      </c>
      <c r="C22" s="8" t="s">
        <v>50</v>
      </c>
      <c r="D22" s="44" t="s">
        <v>102</v>
      </c>
      <c r="E22" s="44" t="s">
        <v>92</v>
      </c>
      <c r="F22" s="33">
        <f>'ССМ-трошкови услова'!E24</f>
        <v>0</v>
      </c>
    </row>
    <row r="23" spans="1:8" ht="45" customHeight="1" x14ac:dyDescent="0.25">
      <c r="A23" s="7">
        <v>17</v>
      </c>
      <c r="B23" s="51" t="s">
        <v>24</v>
      </c>
      <c r="C23" s="8" t="s">
        <v>42</v>
      </c>
      <c r="D23" s="27" t="s">
        <v>86</v>
      </c>
      <c r="E23" s="32" t="s">
        <v>93</v>
      </c>
      <c r="F23" s="40">
        <f>'ССМ-трошкови услова'!E25</f>
        <v>24100</v>
      </c>
    </row>
    <row r="24" spans="1:8" ht="45" customHeight="1" x14ac:dyDescent="0.25">
      <c r="A24" s="7">
        <v>18</v>
      </c>
      <c r="B24" s="51" t="s">
        <v>26</v>
      </c>
      <c r="C24" s="8" t="s">
        <v>54</v>
      </c>
      <c r="D24" s="35" t="s">
        <v>95</v>
      </c>
      <c r="E24" t="s">
        <v>92</v>
      </c>
      <c r="F24" s="33">
        <f>'ССМ-трошкови услова'!E26</f>
        <v>0</v>
      </c>
    </row>
    <row r="25" spans="1:8" ht="45" customHeight="1" x14ac:dyDescent="0.25">
      <c r="A25" s="7">
        <v>19</v>
      </c>
      <c r="B25" s="51" t="s">
        <v>27</v>
      </c>
      <c r="C25" s="8" t="s">
        <v>43</v>
      </c>
      <c r="D25" s="65" t="s">
        <v>108</v>
      </c>
      <c r="E25" t="s">
        <v>92</v>
      </c>
      <c r="F25" s="33">
        <f>'ССМ-трошкови услова'!E27</f>
        <v>0</v>
      </c>
    </row>
    <row r="26" spans="1:8" ht="45" customHeight="1" x14ac:dyDescent="0.25">
      <c r="A26" s="7">
        <v>20</v>
      </c>
      <c r="B26" s="51" t="s">
        <v>28</v>
      </c>
      <c r="C26" s="8" t="s">
        <v>40</v>
      </c>
      <c r="D26" s="32" t="s">
        <v>91</v>
      </c>
      <c r="F26" s="33">
        <f>'ССМ-трошкови услова'!E28</f>
        <v>0</v>
      </c>
    </row>
    <row r="27" spans="1:8" ht="45" customHeight="1" x14ac:dyDescent="0.25">
      <c r="A27" s="7">
        <v>21</v>
      </c>
      <c r="B27" s="31" t="s">
        <v>15</v>
      </c>
      <c r="C27" s="8" t="s">
        <v>52</v>
      </c>
      <c r="F27" s="33">
        <f>'ССМ-трошкови услова'!E29</f>
        <v>0</v>
      </c>
    </row>
    <row r="28" spans="1:8" ht="45" customHeight="1" x14ac:dyDescent="0.25">
      <c r="A28" s="7">
        <v>22</v>
      </c>
      <c r="B28" s="51" t="s">
        <v>12</v>
      </c>
      <c r="C28" s="8" t="s">
        <v>44</v>
      </c>
      <c r="D28" t="s">
        <v>87</v>
      </c>
      <c r="E28" s="27" t="s">
        <v>88</v>
      </c>
      <c r="F28" s="33">
        <f>'ССМ-трошкови услова'!E30</f>
        <v>5074.9799999999996</v>
      </c>
    </row>
    <row r="29" spans="1:8" ht="45" customHeight="1" x14ac:dyDescent="0.25">
      <c r="A29" s="7">
        <v>23</v>
      </c>
      <c r="B29" s="51" t="s">
        <v>29</v>
      </c>
      <c r="C29" s="8" t="s">
        <v>53</v>
      </c>
      <c r="D29" s="43" t="s">
        <v>99</v>
      </c>
      <c r="E29" s="27" t="s">
        <v>89</v>
      </c>
      <c r="F29" s="33">
        <f>'ССМ-трошкови услова'!E31</f>
        <v>24000</v>
      </c>
    </row>
    <row r="30" spans="1:8" ht="45" customHeight="1" x14ac:dyDescent="0.25">
      <c r="A30" s="48">
        <v>24</v>
      </c>
      <c r="B30" s="51" t="s">
        <v>105</v>
      </c>
      <c r="C30" s="8" t="s">
        <v>50</v>
      </c>
      <c r="D30" s="44" t="s">
        <v>106</v>
      </c>
      <c r="E30" s="44" t="s">
        <v>92</v>
      </c>
      <c r="F30" s="33">
        <f>'ССМ-трошкови услова'!E32</f>
        <v>0</v>
      </c>
    </row>
    <row r="31" spans="1:8" ht="45" customHeight="1" x14ac:dyDescent="0.25">
      <c r="A31" s="9">
        <v>25</v>
      </c>
      <c r="B31" s="52" t="s">
        <v>109</v>
      </c>
      <c r="C31" s="10"/>
      <c r="D31" s="42" t="s">
        <v>110</v>
      </c>
      <c r="E31" s="46" t="s">
        <v>92</v>
      </c>
      <c r="F31" s="33">
        <f>'ССМ-трошкови услова'!E33</f>
        <v>0</v>
      </c>
    </row>
    <row r="32" spans="1:8" ht="45" customHeight="1" x14ac:dyDescent="0.25">
      <c r="A32" s="9">
        <v>26</v>
      </c>
      <c r="B32" s="52" t="s">
        <v>111</v>
      </c>
      <c r="C32" s="10"/>
      <c r="D32" s="42" t="s">
        <v>112</v>
      </c>
      <c r="E32" s="46" t="s">
        <v>92</v>
      </c>
      <c r="F32" s="33">
        <f>'ССМ-трошкови услова'!E34</f>
        <v>0</v>
      </c>
    </row>
    <row r="33" spans="1:2" x14ac:dyDescent="0.25">
      <c r="A33" s="4"/>
      <c r="B33" s="53"/>
    </row>
  </sheetData>
  <mergeCells count="1">
    <mergeCell ref="A1:C1"/>
  </mergeCells>
  <hyperlinks>
    <hyperlink ref="A7" r:id="rId1" display="1"/>
    <hyperlink ref="A8" r:id="rId2" display="2"/>
    <hyperlink ref="A9" r:id="rId3" display="3"/>
    <hyperlink ref="A10" r:id="rId4" display="4"/>
    <hyperlink ref="A12" r:id="rId5" display="6"/>
    <hyperlink ref="A13" r:id="rId6" display="7"/>
    <hyperlink ref="A14" r:id="rId7" display="8"/>
    <hyperlink ref="A15" r:id="rId8" display="9"/>
    <hyperlink ref="A16" r:id="rId9" display="10"/>
    <hyperlink ref="A17" r:id="rId10" display="11"/>
    <hyperlink ref="A18" r:id="rId11" display="12"/>
    <hyperlink ref="A19" r:id="rId12" display="13"/>
    <hyperlink ref="A20" r:id="rId13" display="14"/>
    <hyperlink ref="A21" r:id="rId14" display="15"/>
    <hyperlink ref="A22" r:id="rId15" display="16"/>
    <hyperlink ref="A23" r:id="rId16" display="17"/>
    <hyperlink ref="A24" r:id="rId17" display="18"/>
    <hyperlink ref="A25" r:id="rId18" display="19"/>
    <hyperlink ref="A26" r:id="rId19" display="20"/>
    <hyperlink ref="A27" r:id="rId20" display="21"/>
    <hyperlink ref="A28" r:id="rId21" display="22"/>
    <hyperlink ref="A29" r:id="rId22" display="23"/>
    <hyperlink ref="A11" r:id="rId23" display="05"/>
    <hyperlink ref="A5" r:id="rId24"/>
    <hyperlink ref="A6" r:id="rId25"/>
  </hyperlinks>
  <pageMargins left="1.40625" right="0.70866141732283472" top="0.74803149606299213" bottom="0.74803149606299213" header="0.31496062992125984" footer="0.31496062992125984"/>
  <pageSetup paperSize="9" fitToHeight="0" orientation="portrait" r:id="rId26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zoomScaleNormal="100" zoomScaleSheetLayoutView="100" workbookViewId="0">
      <pane ySplit="3" topLeftCell="A19" activePane="bottomLeft" state="frozen"/>
      <selection pane="bottomLeft" activeCell="F34" sqref="F34"/>
    </sheetView>
  </sheetViews>
  <sheetFormatPr defaultRowHeight="15" x14ac:dyDescent="0.25"/>
  <cols>
    <col min="1" max="1" width="4.5703125" customWidth="1"/>
    <col min="2" max="2" width="41.7109375" customWidth="1"/>
    <col min="3" max="3" width="13.7109375" customWidth="1"/>
    <col min="4" max="4" width="13.5703125" customWidth="1"/>
    <col min="5" max="5" width="13.7109375" customWidth="1"/>
  </cols>
  <sheetData>
    <row r="1" spans="1:5" ht="26.25" customHeight="1" x14ac:dyDescent="0.25">
      <c r="B1" s="60" t="s">
        <v>58</v>
      </c>
      <c r="C1" s="60"/>
      <c r="D1" s="60"/>
      <c r="E1" s="60"/>
    </row>
    <row r="2" spans="1:5" x14ac:dyDescent="0.25">
      <c r="B2" s="60" t="s">
        <v>11</v>
      </c>
      <c r="C2" s="60"/>
      <c r="D2" s="60"/>
      <c r="E2" s="60"/>
    </row>
    <row r="3" spans="1:5" ht="41.25" customHeight="1" x14ac:dyDescent="0.25">
      <c r="B3" s="11" t="s">
        <v>0</v>
      </c>
      <c r="C3" s="12" t="s">
        <v>1</v>
      </c>
      <c r="D3" s="12" t="s">
        <v>5</v>
      </c>
      <c r="E3" s="12" t="s">
        <v>2</v>
      </c>
    </row>
    <row r="4" spans="1:5" ht="12.75" customHeight="1" x14ac:dyDescent="0.25">
      <c r="B4" s="22"/>
      <c r="C4" s="23"/>
      <c r="D4" s="23"/>
      <c r="E4" s="23"/>
    </row>
    <row r="5" spans="1:5" x14ac:dyDescent="0.25">
      <c r="B5" s="3" t="s">
        <v>16</v>
      </c>
      <c r="C5" s="14"/>
      <c r="D5" s="14"/>
      <c r="E5" s="20"/>
    </row>
    <row r="6" spans="1:5" x14ac:dyDescent="0.25">
      <c r="B6" s="3" t="s">
        <v>30</v>
      </c>
      <c r="C6" s="14"/>
      <c r="D6" s="14"/>
      <c r="E6" s="20">
        <v>2000</v>
      </c>
    </row>
    <row r="7" spans="1:5" x14ac:dyDescent="0.25">
      <c r="B7" s="3" t="s">
        <v>31</v>
      </c>
      <c r="C7" s="61" t="s">
        <v>33</v>
      </c>
      <c r="D7" s="62"/>
      <c r="E7" s="20">
        <v>8450</v>
      </c>
    </row>
    <row r="8" spans="1:5" x14ac:dyDescent="0.25">
      <c r="B8" s="3" t="s">
        <v>32</v>
      </c>
      <c r="C8" s="63"/>
      <c r="D8" s="64"/>
      <c r="E8" s="20">
        <v>46094.6</v>
      </c>
    </row>
    <row r="9" spans="1:5" x14ac:dyDescent="0.25">
      <c r="A9" s="16">
        <v>1</v>
      </c>
      <c r="B9" s="3" t="s">
        <v>14</v>
      </c>
      <c r="C9" s="13">
        <v>9901</v>
      </c>
      <c r="D9" s="13">
        <f t="shared" ref="D9" si="0">0.2*C9</f>
        <v>1980.2</v>
      </c>
      <c r="E9" s="20">
        <f t="shared" ref="E9" si="1">C9+D9</f>
        <v>11881.2</v>
      </c>
    </row>
    <row r="10" spans="1:5" ht="45" x14ac:dyDescent="0.25">
      <c r="A10" s="16">
        <v>2</v>
      </c>
      <c r="B10" s="3" t="s">
        <v>17</v>
      </c>
      <c r="C10" s="58" t="s">
        <v>34</v>
      </c>
      <c r="D10" s="59"/>
      <c r="E10" s="20"/>
    </row>
    <row r="11" spans="1:5" ht="45" x14ac:dyDescent="0.25">
      <c r="A11" s="16">
        <v>3</v>
      </c>
      <c r="B11" s="3" t="s">
        <v>6</v>
      </c>
      <c r="C11" s="13">
        <v>0</v>
      </c>
      <c r="D11" s="13">
        <f t="shared" ref="D11" si="2">0.2*C11</f>
        <v>0</v>
      </c>
      <c r="E11" s="20">
        <f t="shared" ref="E11" si="3">C11+D11</f>
        <v>0</v>
      </c>
    </row>
    <row r="12" spans="1:5" x14ac:dyDescent="0.25">
      <c r="A12" s="16">
        <v>4</v>
      </c>
      <c r="B12" s="3" t="s">
        <v>21</v>
      </c>
      <c r="C12" s="13">
        <v>26560</v>
      </c>
      <c r="D12" s="13">
        <f t="shared" ref="D12" si="4">0.2*C12</f>
        <v>5312</v>
      </c>
      <c r="E12" s="20">
        <f t="shared" ref="E12" si="5">C12+D12</f>
        <v>31872</v>
      </c>
    </row>
    <row r="13" spans="1:5" ht="30" x14ac:dyDescent="0.25">
      <c r="A13" s="16">
        <v>5</v>
      </c>
      <c r="B13" s="3" t="s">
        <v>9</v>
      </c>
      <c r="C13" s="13">
        <v>25112</v>
      </c>
      <c r="D13" s="13">
        <f>0.2*C13</f>
        <v>5022.4000000000005</v>
      </c>
      <c r="E13" s="20">
        <f>C13+D13</f>
        <v>30134.400000000001</v>
      </c>
    </row>
    <row r="14" spans="1:5" ht="75" x14ac:dyDescent="0.25">
      <c r="A14" s="16">
        <v>6</v>
      </c>
      <c r="B14" s="3" t="s">
        <v>22</v>
      </c>
      <c r="C14" s="13">
        <v>6000</v>
      </c>
      <c r="D14" s="13">
        <f>0.2*C14</f>
        <v>1200</v>
      </c>
      <c r="E14" s="20">
        <f>C14+D14</f>
        <v>7200</v>
      </c>
    </row>
    <row r="15" spans="1:5" ht="45" x14ac:dyDescent="0.25">
      <c r="A15" s="16">
        <v>7</v>
      </c>
      <c r="B15" s="3" t="s">
        <v>7</v>
      </c>
      <c r="C15" s="13">
        <v>10117.709999999999</v>
      </c>
      <c r="D15" s="13">
        <f t="shared" ref="D15:D34" si="6">0.2*C15</f>
        <v>2023.5419999999999</v>
      </c>
      <c r="E15" s="20">
        <f t="shared" ref="E15:E22" si="7">C15+D15</f>
        <v>12141.251999999999</v>
      </c>
    </row>
    <row r="16" spans="1:5" ht="45" x14ac:dyDescent="0.25">
      <c r="A16" s="16">
        <v>8</v>
      </c>
      <c r="B16" s="3" t="s">
        <v>8</v>
      </c>
      <c r="C16" s="13">
        <v>10117.709999999999</v>
      </c>
      <c r="D16" s="13">
        <f t="shared" si="6"/>
        <v>2023.5419999999999</v>
      </c>
      <c r="E16" s="20">
        <f t="shared" si="7"/>
        <v>12141.251999999999</v>
      </c>
    </row>
    <row r="17" spans="1:5" ht="45" x14ac:dyDescent="0.25">
      <c r="A17" s="16">
        <v>9</v>
      </c>
      <c r="B17" s="3" t="s">
        <v>23</v>
      </c>
      <c r="C17" s="13">
        <v>10117.709999999999</v>
      </c>
      <c r="D17" s="13">
        <f t="shared" si="6"/>
        <v>2023.5419999999999</v>
      </c>
      <c r="E17" s="20">
        <f t="shared" si="7"/>
        <v>12141.251999999999</v>
      </c>
    </row>
    <row r="18" spans="1:5" x14ac:dyDescent="0.25">
      <c r="A18" s="16">
        <v>10</v>
      </c>
      <c r="B18" s="3" t="s">
        <v>20</v>
      </c>
      <c r="C18" s="13">
        <v>12000</v>
      </c>
      <c r="D18" s="13">
        <f t="shared" si="6"/>
        <v>2400</v>
      </c>
      <c r="E18" s="20">
        <f t="shared" si="7"/>
        <v>14400</v>
      </c>
    </row>
    <row r="19" spans="1:5" x14ac:dyDescent="0.25">
      <c r="A19" s="16">
        <v>11</v>
      </c>
      <c r="B19" s="3" t="s">
        <v>13</v>
      </c>
      <c r="C19" s="34">
        <v>32634</v>
      </c>
      <c r="D19" s="13">
        <f t="shared" si="6"/>
        <v>6526.8</v>
      </c>
      <c r="E19" s="20">
        <f t="shared" si="7"/>
        <v>39160.800000000003</v>
      </c>
    </row>
    <row r="20" spans="1:5" x14ac:dyDescent="0.25">
      <c r="A20" s="16">
        <v>12</v>
      </c>
      <c r="B20" s="3" t="s">
        <v>10</v>
      </c>
      <c r="C20" s="13">
        <v>0</v>
      </c>
      <c r="D20" s="13">
        <f t="shared" si="6"/>
        <v>0</v>
      </c>
      <c r="E20" s="20">
        <f t="shared" si="7"/>
        <v>0</v>
      </c>
    </row>
    <row r="21" spans="1:5" x14ac:dyDescent="0.25">
      <c r="A21" s="16">
        <v>13</v>
      </c>
      <c r="B21" s="3" t="s">
        <v>18</v>
      </c>
      <c r="C21" s="13">
        <v>0</v>
      </c>
      <c r="D21" s="13">
        <f t="shared" si="6"/>
        <v>0</v>
      </c>
      <c r="E21" s="20">
        <f t="shared" si="7"/>
        <v>0</v>
      </c>
    </row>
    <row r="22" spans="1:5" ht="60" x14ac:dyDescent="0.25">
      <c r="A22" s="16">
        <v>14</v>
      </c>
      <c r="B22" s="3" t="s">
        <v>25</v>
      </c>
      <c r="C22" s="13">
        <v>0</v>
      </c>
      <c r="D22" s="13">
        <f t="shared" si="6"/>
        <v>0</v>
      </c>
      <c r="E22" s="20">
        <f t="shared" si="7"/>
        <v>0</v>
      </c>
    </row>
    <row r="23" spans="1:5" ht="30" x14ac:dyDescent="0.25">
      <c r="A23" s="16">
        <v>15</v>
      </c>
      <c r="B23" s="3" t="s">
        <v>19</v>
      </c>
      <c r="C23" s="58" t="s">
        <v>33</v>
      </c>
      <c r="D23" s="59"/>
      <c r="E23" s="20">
        <v>16750</v>
      </c>
    </row>
    <row r="24" spans="1:5" ht="45" x14ac:dyDescent="0.25">
      <c r="A24" s="16">
        <v>16</v>
      </c>
      <c r="B24" s="3" t="s">
        <v>103</v>
      </c>
      <c r="C24" s="13">
        <v>0</v>
      </c>
      <c r="D24" s="13">
        <f t="shared" si="6"/>
        <v>0</v>
      </c>
      <c r="E24" s="20">
        <f t="shared" ref="E24" si="8">C24+D24</f>
        <v>0</v>
      </c>
    </row>
    <row r="25" spans="1:5" ht="60" x14ac:dyDescent="0.25">
      <c r="A25" s="16">
        <v>17</v>
      </c>
      <c r="B25" s="3" t="s">
        <v>24</v>
      </c>
      <c r="C25" s="58" t="s">
        <v>33</v>
      </c>
      <c r="D25" s="59"/>
      <c r="E25" s="20">
        <v>24100</v>
      </c>
    </row>
    <row r="26" spans="1:5" x14ac:dyDescent="0.25">
      <c r="A26" s="16">
        <v>18</v>
      </c>
      <c r="B26" s="3" t="s">
        <v>26</v>
      </c>
      <c r="C26" s="13">
        <v>0</v>
      </c>
      <c r="D26" s="13">
        <f t="shared" si="6"/>
        <v>0</v>
      </c>
      <c r="E26" s="20">
        <f t="shared" ref="E26:E34" si="9">C26+D26</f>
        <v>0</v>
      </c>
    </row>
    <row r="27" spans="1:5" ht="30" customHeight="1" x14ac:dyDescent="0.25">
      <c r="A27" s="16">
        <v>19</v>
      </c>
      <c r="B27" s="3" t="s">
        <v>27</v>
      </c>
      <c r="C27" s="13">
        <v>0</v>
      </c>
      <c r="D27" s="13">
        <f t="shared" si="6"/>
        <v>0</v>
      </c>
      <c r="E27" s="20">
        <f t="shared" si="9"/>
        <v>0</v>
      </c>
    </row>
    <row r="28" spans="1:5" x14ac:dyDescent="0.25">
      <c r="A28" s="16">
        <v>20</v>
      </c>
      <c r="B28" s="3" t="s">
        <v>28</v>
      </c>
      <c r="C28" s="13">
        <v>0</v>
      </c>
      <c r="D28" s="13">
        <f t="shared" si="6"/>
        <v>0</v>
      </c>
      <c r="E28" s="20">
        <f t="shared" si="9"/>
        <v>0</v>
      </c>
    </row>
    <row r="29" spans="1:5" x14ac:dyDescent="0.25">
      <c r="A29" s="16">
        <v>21</v>
      </c>
      <c r="B29" s="3" t="s">
        <v>15</v>
      </c>
      <c r="C29" s="13">
        <v>0</v>
      </c>
      <c r="D29" s="13">
        <f t="shared" si="6"/>
        <v>0</v>
      </c>
      <c r="E29" s="20">
        <f t="shared" si="9"/>
        <v>0</v>
      </c>
    </row>
    <row r="30" spans="1:5" x14ac:dyDescent="0.25">
      <c r="A30" s="16">
        <v>22</v>
      </c>
      <c r="B30" s="3" t="s">
        <v>12</v>
      </c>
      <c r="C30" s="34">
        <v>4229.1499999999996</v>
      </c>
      <c r="D30" s="13">
        <f t="shared" si="6"/>
        <v>845.82999999999993</v>
      </c>
      <c r="E30" s="20">
        <f t="shared" si="9"/>
        <v>5074.9799999999996</v>
      </c>
    </row>
    <row r="31" spans="1:5" x14ac:dyDescent="0.25">
      <c r="A31" s="16">
        <v>23</v>
      </c>
      <c r="B31" s="3" t="s">
        <v>29</v>
      </c>
      <c r="C31" s="13">
        <v>20000</v>
      </c>
      <c r="D31" s="13">
        <f t="shared" si="6"/>
        <v>4000</v>
      </c>
      <c r="E31" s="20">
        <f t="shared" si="9"/>
        <v>24000</v>
      </c>
    </row>
    <row r="32" spans="1:5" x14ac:dyDescent="0.25">
      <c r="A32" s="16">
        <v>24</v>
      </c>
      <c r="B32" s="54" t="s">
        <v>105</v>
      </c>
      <c r="C32" s="55">
        <v>0</v>
      </c>
      <c r="D32" s="13">
        <f t="shared" si="6"/>
        <v>0</v>
      </c>
      <c r="E32" s="45">
        <f t="shared" si="9"/>
        <v>0</v>
      </c>
    </row>
    <row r="33" spans="1:5" x14ac:dyDescent="0.25">
      <c r="A33" s="16">
        <v>25</v>
      </c>
      <c r="B33" s="52" t="s">
        <v>109</v>
      </c>
      <c r="C33" s="55">
        <v>0</v>
      </c>
      <c r="D33" s="13">
        <f t="shared" si="6"/>
        <v>0</v>
      </c>
      <c r="E33" s="47">
        <f t="shared" si="9"/>
        <v>0</v>
      </c>
    </row>
    <row r="34" spans="1:5" x14ac:dyDescent="0.25">
      <c r="A34" s="16">
        <v>26</v>
      </c>
      <c r="B34" s="52" t="s">
        <v>111</v>
      </c>
      <c r="C34" s="55">
        <v>0</v>
      </c>
      <c r="D34" s="13">
        <f t="shared" si="6"/>
        <v>0</v>
      </c>
      <c r="E34" s="47">
        <f t="shared" si="9"/>
        <v>0</v>
      </c>
    </row>
    <row r="35" spans="1:5" x14ac:dyDescent="0.25">
      <c r="A35" s="16"/>
      <c r="B35" s="52"/>
      <c r="C35" s="66"/>
      <c r="D35" s="67"/>
      <c r="E35" s="67"/>
    </row>
    <row r="36" spans="1:5" x14ac:dyDescent="0.25">
      <c r="B36" s="15" t="s">
        <v>3</v>
      </c>
      <c r="C36" s="4"/>
      <c r="D36" s="4"/>
      <c r="E36" s="21">
        <f>E6+E9+SUM(E12:E24)+SUM(E26:E31)</f>
        <v>218897.136</v>
      </c>
    </row>
    <row r="37" spans="1:5" ht="15.75" x14ac:dyDescent="0.25">
      <c r="B37" s="25" t="s">
        <v>59</v>
      </c>
      <c r="E37" s="24">
        <f>E7+E8+E10+E25</f>
        <v>78644.600000000006</v>
      </c>
    </row>
    <row r="38" spans="1:5" x14ac:dyDescent="0.25">
      <c r="E38" s="24">
        <f>E36+E37</f>
        <v>297541.73600000003</v>
      </c>
    </row>
  </sheetData>
  <mergeCells count="6">
    <mergeCell ref="C23:D23"/>
    <mergeCell ref="B1:E1"/>
    <mergeCell ref="B2:E2"/>
    <mergeCell ref="C25:D25"/>
    <mergeCell ref="C10:D10"/>
    <mergeCell ref="C7:D8"/>
  </mergeCells>
  <pageMargins left="0.70866141732283472" right="0.70866141732283472" top="0.74803149606299213" bottom="0.74803149606299213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 ССМ-услови</vt:lpstr>
      <vt:lpstr>ССМ-трошкови услова</vt:lpstr>
      <vt:lpstr>' ССМ-услови'!Print_Area</vt:lpstr>
      <vt:lpstr>'ССМ-трошкови услова'!Print_Area</vt:lpstr>
      <vt:lpstr>' ССМ-услови'!Print_Titles</vt:lpstr>
      <vt:lpstr>'ССМ-трошкови услова'!Print_Titles</vt:lpstr>
    </vt:vector>
  </TitlesOfParts>
  <Company>Direkcija za građevinsko zemljište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Panjković</dc:creator>
  <cp:lastModifiedBy>Olga Perin</cp:lastModifiedBy>
  <cp:lastPrinted>2019-06-06T07:19:55Z</cp:lastPrinted>
  <dcterms:created xsi:type="dcterms:W3CDTF">2016-02-24T10:00:33Z</dcterms:created>
  <dcterms:modified xsi:type="dcterms:W3CDTF">2019-06-28T13:27:44Z</dcterms:modified>
</cp:coreProperties>
</file>