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hiva\_PROJEKTI 2018\8_VRANJE_TENDER\GP1\3_NUMERICKA DOKUMENTACIJA\"/>
    </mc:Choice>
  </mc:AlternateContent>
  <bookViews>
    <workbookView xWindow="0" yWindow="0" windowWidth="28800" windowHeight="12300" tabRatio="924"/>
  </bookViews>
  <sheets>
    <sheet name="PGD PiP GP1" sheetId="113" r:id="rId1"/>
  </sheets>
  <externalReferences>
    <externalReference r:id="rId2"/>
    <externalReference r:id="rId3"/>
  </externalReferences>
  <definedNames>
    <definedName name="_1_6ceneBEZizSIFARNIKAnejednakih_Without_Matching_6ceneSAMOizSPORAZ" localSheetId="0">#REF!</definedName>
    <definedName name="_1_6ceneBEZizSIFARNIKAnejednakih_Without_Matching_6ceneSAMOizSPORAZ">#REF!</definedName>
    <definedName name="_a101001">[1]Cenovnik!$A$9:$E$9,[1]Cenovnik!$I$9,[1]Cenovnik!$J$9,[1]Cenovnik!$K$9,[1]Cenovnik!$M$9,[1]Cenovnik!$N$9</definedName>
    <definedName name="_a101002">[1]Cenovnik!$A$10:$E$10,[1]Cenovnik!$I$10,[1]Cenovnik!$J$10,[1]Cenovnik!$K$10,[1]Cenovnik!$M$10,[1]Cenovnik!$N$10</definedName>
    <definedName name="_a101003">[1]Cenovnik!$A$11:$E$11,[1]Cenovnik!$I$11,[1]Cenovnik!$J$11,[1]Cenovnik!$K$11,[1]Cenovnik!$M$11,[1]Cenovnik!$N$11</definedName>
    <definedName name="_a101004">[1]Cenovnik!$A$12:$E$12,[1]Cenovnik!$I$12,[1]Cenovnik!$J$12,[1]Cenovnik!$K$12,[1]Cenovnik!$M$12,[1]Cenovnik!$N$12</definedName>
    <definedName name="_a101005">[1]Cenovnik!$A$13:$E$13,[1]Cenovnik!$I$13,[1]Cenovnik!$J$13,[1]Cenovnik!$K$13,[1]Cenovnik!$M$13,[1]Cenovnik!$N$13</definedName>
    <definedName name="_a101006">[1]Cenovnik!$A$14:$E$14,[1]Cenovnik!$I$14,[1]Cenovnik!$J$14,[1]Cenovnik!$K$14,[1]Cenovnik!$M$14,[1]Cenovnik!$N$14</definedName>
    <definedName name="_a101007">[1]Cenovnik!$A$15:$E$15,[1]Cenovnik!$I$15,[1]Cenovnik!$J$15,[1]Cenovnik!$K$15,[1]Cenovnik!$M$15,[1]Cenovnik!$N$15</definedName>
    <definedName name="_a102001">[1]Cenovnik!$A$17:$E$17,[1]Cenovnik!$I$17,[1]Cenovnik!$J$17,[1]Cenovnik!$K$17,[1]Cenovnik!$M$17,[1]Cenovnik!$N$17</definedName>
    <definedName name="_a102002">[1]Cenovnik!$A$18:$E$18,[1]Cenovnik!$I$18,[1]Cenovnik!$J$18,[1]Cenovnik!$K$18,[1]Cenovnik!$M$18,[1]Cenovnik!$N$18</definedName>
    <definedName name="_a102003">[1]Cenovnik!$A$19:$E$19,[1]Cenovnik!$I$19,[1]Cenovnik!$J$19,[1]Cenovnik!$K$19,[1]Cenovnik!$M$19,[1]Cenovnik!$N$19</definedName>
    <definedName name="_a102004">[1]Cenovnik!$A$20:$E$20,[1]Cenovnik!$I$20,[1]Cenovnik!$J$20,[1]Cenovnik!$K$20,[1]Cenovnik!$M$20,[1]Cenovnik!$N$20</definedName>
    <definedName name="_a102005">[1]Cenovnik!$A$21:$E$21,[1]Cenovnik!$I$21,[1]Cenovnik!$J$21,[1]Cenovnik!$K$21,[1]Cenovnik!$M$21,[1]Cenovnik!$N$21</definedName>
    <definedName name="_a102006">[1]Cenovnik!$A$22:$E$22,[1]Cenovnik!$I$22,[1]Cenovnik!$J$22,[1]Cenovnik!$K$22,[1]Cenovnik!$M$22,[1]Cenovnik!$N$22</definedName>
    <definedName name="_a102007">[1]Cenovnik!$A$23:$E$23,[1]Cenovnik!$I$23,[1]Cenovnik!$I$23,[1]Cenovnik!$J$23,[1]Cenovnik!$K$23,[1]Cenovnik!$M$23,[1]Cenovnik!$N$23</definedName>
    <definedName name="_a102008">[1]Cenovnik!$A$24:$E$24,[1]Cenovnik!$I$24,[1]Cenovnik!$J$24,[1]Cenovnik!$K$24,[1]Cenovnik!$M$24,[1]Cenovnik!$N$24</definedName>
    <definedName name="_a102009">[1]Cenovnik!$A$25:$E$25,[1]Cenovnik!$I$25,[1]Cenovnik!$J$25,[1]Cenovnik!$K$25,[1]Cenovnik!$M$25,[1]Cenovnik!$N$25</definedName>
    <definedName name="_a102010">[1]Cenovnik!$A$26:$E$26,[1]Cenovnik!$I$26,[1]Cenovnik!$J$26,[1]Cenovnik!$K$26,[1]Cenovnik!$M$26,[1]Cenovnik!$N$26</definedName>
    <definedName name="_a103001">[1]Cenovnik!$A$28:$E$28,[1]Cenovnik!$I$28,[1]Cenovnik!$J$28,[1]Cenovnik!$K$28,[1]Cenovnik!$M$28,[1]Cenovnik!$N$28</definedName>
    <definedName name="_a103002">[1]Cenovnik!$A$29:$E$29,[1]Cenovnik!$I$29,[1]Cenovnik!$J$29,[1]Cenovnik!$K$29,[1]Cenovnik!$M$29,[1]Cenovnik!$N$29</definedName>
    <definedName name="_a103003">[1]Cenovnik!$A$30:$E$30,[1]Cenovnik!$I$30,[1]Cenovnik!$J$30,[1]Cenovnik!$K$30,[1]Cenovnik!$M$30,[1]Cenovnik!$N$30</definedName>
    <definedName name="_a103004">[1]Cenovnik!$A$31:$E$31,[1]Cenovnik!$I$31,[1]Cenovnik!$J$31,[1]Cenovnik!$K$31,[1]Cenovnik!$M$31,[1]Cenovnik!$N$31</definedName>
    <definedName name="_a103005">[1]Cenovnik!$A$32:$E$32,[1]Cenovnik!$I$32,[1]Cenovnik!$J$32,[1]Cenovnik!$K$32,[1]Cenovnik!$M$32,[1]Cenovnik!$N$32</definedName>
    <definedName name="_a103006">[1]Cenovnik!$A$33:$E$33,[1]Cenovnik!$I$33,[1]Cenovnik!$J$33,[1]Cenovnik!$K$33,[1]Cenovnik!$M$33,[1]Cenovnik!$N$33</definedName>
    <definedName name="_a103007">[1]Cenovnik!$A$34:$E$34,[1]Cenovnik!$I$34,[1]Cenovnik!$J$34,[1]Cenovnik!$K$34,[1]Cenovnik!$M$34,[1]Cenovnik!$N$34</definedName>
    <definedName name="_a103008">[1]Cenovnik!$A$35:$E$35,[1]Cenovnik!$I$35,[1]Cenovnik!$J$35,[1]Cenovnik!$K$35,[1]Cenovnik!$M$35,[1]Cenovnik!$N$35</definedName>
    <definedName name="_a103009">[1]Cenovnik!$A$36:$E$36,[1]Cenovnik!$I$36,[1]Cenovnik!$J$36,[1]Cenovnik!$K$36,[1]Cenovnik!$M$36,[1]Cenovnik!$N$36</definedName>
    <definedName name="_a103010">[1]Cenovnik!$A$37:$E$37,[1]Cenovnik!$I$37,[1]Cenovnik!$J$37,[1]Cenovnik!$K$37,[1]Cenovnik!$M$37,[1]Cenovnik!$N$37</definedName>
    <definedName name="_a103011">[1]Cenovnik!$A$38:$E$38,[1]Cenovnik!$I$38,[1]Cenovnik!$J$38,[1]Cenovnik!$K$38,[1]Cenovnik!$M$38,[1]Cenovnik!$N$38</definedName>
    <definedName name="_a103012">[1]Cenovnik!$A$39:$E$39,[1]Cenovnik!$I$39,[1]Cenovnik!$J$39,[1]Cenovnik!$K$39,[1]Cenovnik!$M$39,[1]Cenovnik!$N$39</definedName>
    <definedName name="_a104001">[1]Cenovnik!$A$41:$E$41,[1]Cenovnik!$I$41,[1]Cenovnik!$J$41,[1]Cenovnik!$K$41,[1]Cenovnik!$M$41,[1]Cenovnik!$N$41</definedName>
    <definedName name="_a104002">[1]Cenovnik!$A$42:$E$42,[1]Cenovnik!$I$42,[1]Cenovnik!$J$42,[1]Cenovnik!$K$42,[1]Cenovnik!$M$42,[1]Cenovnik!$N$42</definedName>
    <definedName name="_a104003">[1]Cenovnik!$A$43:$E$43,[1]Cenovnik!$I$43,[1]Cenovnik!$J$43,[1]Cenovnik!$K$43,[1]Cenovnik!$M$43,[1]Cenovnik!$N$43</definedName>
    <definedName name="_a104004">[1]Cenovnik!$A$44:$E$44,[1]Cenovnik!$I$44,[1]Cenovnik!$J$44,[1]Cenovnik!$K$44,[1]Cenovnik!$M$44,[1]Cenovnik!$N$44</definedName>
    <definedName name="_a105001">[1]Cenovnik!$A$46:$E$46,[1]Cenovnik!$I$46,[1]Cenovnik!$J$46,[1]Cenovnik!$K$46,[1]Cenovnik!$M$46,[1]Cenovnik!$N$46</definedName>
    <definedName name="_a105002">[1]Cenovnik!$A$47:$E$47,[1]Cenovnik!$I$47,[1]Cenovnik!$J$47,[1]Cenovnik!$K$47,[1]Cenovnik!$M$47,[1]Cenovnik!$N$47</definedName>
    <definedName name="_a105003">[1]Cenovnik!$A$48:$E$48,[1]Cenovnik!$I$48,[1]Cenovnik!$J$48,[1]Cenovnik!$K$48,[1]Cenovnik!$M$48,[1]Cenovnik!$N$48</definedName>
    <definedName name="_a105004">[1]Cenovnik!$A$49:$E$49,[1]Cenovnik!$I$49,[1]Cenovnik!$J$49,[1]Cenovnik!$K$49,[1]Cenovnik!$M$49,[1]Cenovnik!$N$49</definedName>
    <definedName name="_a105005">[1]Cenovnik!$A$50:$E$50,[1]Cenovnik!$I$50,[1]Cenovnik!$J$50,[1]Cenovnik!$K$50,[1]Cenovnik!$M$50,[1]Cenovnik!$N$50</definedName>
    <definedName name="_a105006">[1]Cenovnik!$A$51:$E$51,[1]Cenovnik!$I$51,[1]Cenovnik!$J$51,[1]Cenovnik!$K$51,[1]Cenovnik!$M$51,[1]Cenovnik!$N$51</definedName>
    <definedName name="_a105007">[1]Cenovnik!$A$52:$E$52,[1]Cenovnik!$I$52,[1]Cenovnik!$J$52,[1]Cenovnik!$K$52,[1]Cenovnik!$M$52,[1]Cenovnik!$N$52</definedName>
    <definedName name="_a105008">[1]Cenovnik!$A$53:$E$53,[1]Cenovnik!$I$53,[1]Cenovnik!$J$53,[1]Cenovnik!$K$53,[1]Cenovnik!$M$53,[1]Cenovnik!$N$53</definedName>
    <definedName name="_a105009">[1]Cenovnik!$A$54:$E$54,[1]Cenovnik!$I$54,[1]Cenovnik!$J$54,[1]Cenovnik!$K$54,[1]Cenovnik!$M$54,[1]Cenovnik!$N$54</definedName>
    <definedName name="_a105010">[1]Cenovnik!$A$55:$E$55,[1]Cenovnik!$I$55,[1]Cenovnik!$J$55,[1]Cenovnik!$K$55,[1]Cenovnik!$M$55,[1]Cenovnik!$N$55</definedName>
    <definedName name="_a105011">[1]Cenovnik!$A$56:$E$56,[1]Cenovnik!$I$56,[1]Cenovnik!$J$56,[1]Cenovnik!$K$56,[1]Cenovnik!$M$56,[1]Cenovnik!$N$56</definedName>
    <definedName name="_a105014">[1]Cenovnik!$A$61:$E$61,[1]Cenovnik!$I$61,[1]Cenovnik!$J$61,[1]Cenovnik!$K$61,[1]Cenovnik!$M$61,[1]Cenovnik!$N$61</definedName>
    <definedName name="_a105016">[1]Cenovnik!$A$64:$E$64,[1]Cenovnik!$I$64,[1]Cenovnik!$J$64,[1]Cenovnik!$K$64,[1]Cenovnik!$M$64,[1]Cenovnik!$N$64</definedName>
    <definedName name="_a105017">[1]Cenovnik!$A$65:$E$65,[1]Cenovnik!$I$65,[1]Cenovnik!$J$65,[1]Cenovnik!$K$65,[1]Cenovnik!$M$65,[1]Cenovnik!$N$65</definedName>
    <definedName name="_a106001">[1]Cenovnik!$A$67:$E$67,[1]Cenovnik!$I$67,[1]Cenovnik!$J$67,[1]Cenovnik!$K$67,[1]Cenovnik!$M$67,[1]Cenovnik!$N$67</definedName>
    <definedName name="_a106002">[1]Cenovnik!$A$68:$E$68,[1]Cenovnik!$I$68,[1]Cenovnik!$J$68,[1]Cenovnik!$K$68,[1]Cenovnik!$M$68,[1]Cenovnik!$N$68</definedName>
    <definedName name="_a106003">[1]Cenovnik!$A$69:$E$69,[1]Cenovnik!$I$69,[1]Cenovnik!$J$69,[1]Cenovnik!$K$69,[1]Cenovnik!$M$69,[1]Cenovnik!$N$69</definedName>
    <definedName name="_a106004">[1]Cenovnik!$A$70:$E$70,[1]Cenovnik!$I$70,[1]Cenovnik!$J$70,[1]Cenovnik!$K$70,[1]Cenovnik!$M$70,[1]Cenovnik!$N$70</definedName>
    <definedName name="_a106005">[1]Cenovnik!$A$71:$E$71,[1]Cenovnik!$I$71,[1]Cenovnik!$J$71,[1]Cenovnik!$K$71,[1]Cenovnik!$M$71,[1]Cenovnik!$N$71</definedName>
    <definedName name="_a106006">[1]Cenovnik!$A$72:$E$72,[1]Cenovnik!$I$72,[1]Cenovnik!$J$72,[1]Cenovnik!$K$72,[1]Cenovnik!$M$72,[1]Cenovnik!$N$72</definedName>
    <definedName name="_a107001">[1]Cenovnik!$A$74:$E$74,[1]Cenovnik!$I$74,[1]Cenovnik!$J$74,[1]Cenovnik!$K$74,[1]Cenovnik!$M$74,[1]Cenovnik!$N$74</definedName>
    <definedName name="_a107002">[1]Cenovnik!$A$75:$E$75,[1]Cenovnik!$I$75,[1]Cenovnik!$J$75,[1]Cenovnik!$K$75,[1]Cenovnik!$M$75,[1]Cenovnik!$N$75</definedName>
    <definedName name="_a107003">[1]Cenovnik!$A$76:$E$76,[1]Cenovnik!$I$76,[1]Cenovnik!$J$76,[1]Cenovnik!$K$76,[1]Cenovnik!$M$76,[1]Cenovnik!$N$76</definedName>
    <definedName name="_a107004">[1]Cenovnik!$A$77:$E$77,[1]Cenovnik!$I$77,[1]Cenovnik!$J$77,[1]Cenovnik!$K$77,[1]Cenovnik!$M$77,[1]Cenovnik!$N$77</definedName>
    <definedName name="_a107005">[1]Cenovnik!$A$78:$E$78,[1]Cenovnik!$I$78,[1]Cenovnik!$J$78,[1]Cenovnik!$K$78,[1]Cenovnik!$M$78,[1]Cenovnik!$N$78</definedName>
    <definedName name="_a107006">[1]Cenovnik!$A$79:$E$79,[1]Cenovnik!$I$79,[1]Cenovnik!$J$79,[1]Cenovnik!$K$79,[1]Cenovnik!$M$79,[1]Cenovnik!$N$79</definedName>
    <definedName name="_a107007">[1]Cenovnik!$A$80:$E$80,[1]Cenovnik!$I$80,[1]Cenovnik!$J$80,[1]Cenovnik!$K$80,[1]Cenovnik!$M$80,[1]Cenovnik!$N$80</definedName>
    <definedName name="_a107008">[1]Cenovnik!$A$81:$E$81,[1]Cenovnik!$I$81,[1]Cenovnik!$J$81,[1]Cenovnik!$K$81,[1]Cenovnik!$M$81,[1]Cenovnik!$N$81</definedName>
    <definedName name="_a108001">[1]Cenovnik!$A$83:$E$83,[1]Cenovnik!$I$83,[1]Cenovnik!$J$83,[1]Cenovnik!$K$83,[1]Cenovnik!$M$83,[1]Cenovnik!$N$83</definedName>
    <definedName name="_a108002">[1]Cenovnik!$A$84:$E$84,[1]Cenovnik!$I$84,[1]Cenovnik!$J$84,[1]Cenovnik!$K$84,[1]Cenovnik!$M$84,[1]Cenovnik!$N$84</definedName>
    <definedName name="_a108003">[1]Cenovnik!$A$85:$E$85,[1]Cenovnik!$I$85,[1]Cenovnik!$J$85,[1]Cenovnik!$K$85,[1]Cenovnik!$M$85,[1]Cenovnik!$N$85</definedName>
    <definedName name="_a108004">[1]Cenovnik!$A$86:$E$86,[1]Cenovnik!$I$86,[1]Cenovnik!$J$86,[1]Cenovnik!$K$86,[1]Cenovnik!$M$86,[1]Cenovnik!$N$86</definedName>
    <definedName name="_a108005">[1]Cenovnik!$A$87:$E$87,[1]Cenovnik!$I$87,[1]Cenovnik!$J$87,[1]Cenovnik!$K$87,[1]Cenovnik!$M$87,[1]Cenovnik!$N$87</definedName>
    <definedName name="_a108006">[1]Cenovnik!$A$88:$E$88,[1]Cenovnik!$I$88,[1]Cenovnik!$J$88,[1]Cenovnik!$K$88,[1]Cenovnik!$M$88,[1]Cenovnik!$N$88</definedName>
    <definedName name="_a108007">[1]Cenovnik!$A$89:$E$89,[1]Cenovnik!$I$89,[1]Cenovnik!$J$89,[1]Cenovnik!$K$89,[1]Cenovnik!$M$89,[1]Cenovnik!$N$89</definedName>
    <definedName name="_a108008">[1]Cenovnik!$A$90:$E$90,[1]Cenovnik!$I$90,[1]Cenovnik!$J$90,[1]Cenovnik!$K$90,[1]Cenovnik!$M$90,[1]Cenovnik!$N$90</definedName>
    <definedName name="_a108009">[1]Cenovnik!$A$91:$E$91,[1]Cenovnik!$I$91,[1]Cenovnik!$J$91,[1]Cenovnik!$K$91,[1]Cenovnik!$M$91,[1]Cenovnik!$N$91</definedName>
    <definedName name="_a108010">[1]Cenovnik!$A$92:$E$92,[1]Cenovnik!$I$92,[1]Cenovnik!$J$92,[1]Cenovnik!$K$92,[1]Cenovnik!$M$92,[1]Cenovnik!$N$92</definedName>
    <definedName name="_a108011">[1]Cenovnik!$A$93:$E$93,[1]Cenovnik!$I$93,[1]Cenovnik!$J$93,[1]Cenovnik!$K$93,[1]Cenovnik!$M$93,[1]Cenovnik!$N$93</definedName>
    <definedName name="a" localSheetId="0">#REF!</definedName>
    <definedName name="a">#REF!</definedName>
    <definedName name="a105012a">[1]Cenovnik!$A$57:$E$57,[1]Cenovnik!$I$57,[1]Cenovnik!$J$57,[1]Cenovnik!$K$57,[1]Cenovnik!$M$57,[1]Cenovnik!$N$57</definedName>
    <definedName name="a105012b">[1]Cenovnik!$A$58:$E$58,[1]Cenovnik!$I$58,[1]Cenovnik!$J$58,[1]Cenovnik!$K$58,[1]Cenovnik!$M$58,[1]Cenovnik!$N$58</definedName>
    <definedName name="a105013a">[1]Cenovnik!$A$59:$E$59,[1]Cenovnik!$I$59,[1]Cenovnik!$J$59,[1]Cenovnik!$K$59,[1]Cenovnik!$M$59,[1]Cenovnik!$N$59</definedName>
    <definedName name="a105013b">[1]Cenovnik!$A$60:$E$60,[1]Cenovnik!$I$60,[1]Cenovnik!$J$60,[1]Cenovnik!$K$60,[1]Cenovnik!$M$60,[1]Cenovnik!$N$60</definedName>
    <definedName name="a105015a">[1]Cenovnik!$A$62:$E$62,[1]Cenovnik!$I$62,[1]Cenovnik!$J$62,[1]Cenovnik!$K$62,[1]Cenovnik!$M$62,[1]Cenovnik!$N$62</definedName>
    <definedName name="a105015b">[1]Cenovnik!$A$63:$E$63,[1]Cenovnik!$I$63,[1]Cenovnik!$J$63,[1]Cenovnik!$K$63,[1]Cenovnik!$M$63,[1]Cenovnik!$N$63</definedName>
    <definedName name="b" localSheetId="0">#REF!</definedName>
    <definedName name="b">#REF!</definedName>
    <definedName name="ceda1">'[2]IS i UT'!$B$42</definedName>
    <definedName name="DU" hidden="1">{#N/A,#N/A,TRUE,"PRETHODNI";#N/A,#N/A,TRUE,"ZEMLJANI";#N/A,#N/A,TRUE,"TESARSKI";#N/A,#N/A,TRUE,"MONTERSKI";#N/A,#N/A,TRUE,"BETONSKI";#N/A,#N/A,TRUE,"ARMIRACKI";#N/A,#N/A,TRUE,"RAZNI";#N/A,#N/A,TRUE,"REKAPITULACIJA"}</definedName>
    <definedName name="_xlnm.Print_Area" localSheetId="0">'PGD PiP GP1'!$A$1:$F$214</definedName>
    <definedName name="_xlnm.Print_Titles" localSheetId="0">'PGD PiP GP1'!$1:$11</definedName>
    <definedName name="wrn.predmer." hidden="1">{#N/A,#N/A,TRUE,"PRETHODNI";#N/A,#N/A,TRUE,"ZEMLJANI";#N/A,#N/A,TRUE,"TESARSKI";#N/A,#N/A,TRUE,"MONTERSKI";#N/A,#N/A,TRUE,"BETONSKI";#N/A,#N/A,TRUE,"ARMIRACKI";#N/A,#N/A,TRUE,"RAZNI";#N/A,#N/A,TRUE,"REKAPITULACIJA"}</definedName>
    <definedName name="г" localSheetId="0">#REF!</definedName>
    <definedName name="г">#REF!</definedName>
    <definedName name="љ" localSheetId="0">#REF!</definedName>
    <definedName name="љ">#REF!</definedName>
    <definedName name="р" localSheetId="0">#REF!</definedName>
    <definedName name="р">#REF!</definedName>
  </definedNames>
  <calcPr calcId="152511"/>
</workbook>
</file>

<file path=xl/calcChain.xml><?xml version="1.0" encoding="utf-8"?>
<calcChain xmlns="http://schemas.openxmlformats.org/spreadsheetml/2006/main">
  <c r="B200" i="113" l="1"/>
  <c r="F163" i="113" l="1"/>
  <c r="F135" i="113"/>
  <c r="F118" i="113"/>
  <c r="F104" i="113"/>
  <c r="F94" i="113"/>
  <c r="F93" i="113"/>
  <c r="F92" i="113"/>
  <c r="F91" i="113"/>
  <c r="F90" i="113"/>
  <c r="F79" i="113"/>
  <c r="F78" i="113"/>
  <c r="F77" i="113"/>
  <c r="F76" i="113"/>
  <c r="F75" i="113"/>
  <c r="F74" i="113"/>
  <c r="F73" i="113"/>
  <c r="F72" i="113"/>
  <c r="F71" i="113"/>
  <c r="F70" i="113"/>
  <c r="F69" i="113"/>
  <c r="F58" i="113"/>
  <c r="F43" i="113"/>
  <c r="F28" i="113"/>
  <c r="F164" i="113" l="1"/>
  <c r="F191" i="113" s="1"/>
  <c r="F187" i="113"/>
  <c r="F188" i="113" s="1"/>
  <c r="F192" i="113" s="1"/>
  <c r="F194" i="113" s="1"/>
  <c r="F195" i="113" l="1"/>
  <c r="F196" i="113" s="1"/>
</calcChain>
</file>

<file path=xl/sharedStrings.xml><?xml version="1.0" encoding="utf-8"?>
<sst xmlns="http://schemas.openxmlformats.org/spreadsheetml/2006/main" count="247" uniqueCount="208">
  <si>
    <t>Количина</t>
  </si>
  <si>
    <t>ком</t>
  </si>
  <si>
    <t>Бр.</t>
  </si>
  <si>
    <t>Опис радова</t>
  </si>
  <si>
    <t>Јед. мере</t>
  </si>
  <si>
    <t>Јединична цена (дин)</t>
  </si>
  <si>
    <t>Цена (дин)</t>
  </si>
  <si>
    <t>А</t>
  </si>
  <si>
    <t>Б</t>
  </si>
  <si>
    <t>АxБ</t>
  </si>
  <si>
    <t>ОЗЕЛЕЊАВАЊЕ</t>
  </si>
  <si>
    <t>УКУПНО ОЗЕЛЕЊАВАЊЕ:</t>
  </si>
  <si>
    <t>Spiraea x vanhouttei</t>
  </si>
  <si>
    <t>Prunus laurocerasus</t>
  </si>
  <si>
    <t>m²</t>
  </si>
  <si>
    <t>УКУПНО ИНВЕСТИЦИОНО ОДРЖАВАЊЕ:</t>
  </si>
  <si>
    <t>ИНВЕСТИЦИОНО ОДРЖАВАЊЕ</t>
  </si>
  <si>
    <t>ЗБИРНА РЕКАПИТУЛАЦИЈА РАДОВА ОЗЕЛЕЊАВАЊА</t>
  </si>
  <si>
    <t xml:space="preserve">Koelreuteria paniculata  </t>
  </si>
  <si>
    <t xml:space="preserve">Syringa vulgaris 'Sensation' </t>
  </si>
  <si>
    <t xml:space="preserve">Buddleja davidii </t>
  </si>
  <si>
    <t>Spiraea x bumalda 'Anthony Waterer'</t>
  </si>
  <si>
    <t>Potentilla fruticosa 'Goldfinger'</t>
  </si>
  <si>
    <t>Berberis thunbergii  'Atropurpurea'</t>
  </si>
  <si>
    <t>Prunus laurocerasus 'Schipkaensis'</t>
  </si>
  <si>
    <t>Lonicera nitida ' Lemon Beauty'</t>
  </si>
  <si>
    <t>Juniperus horizontalis 'Glauca'</t>
  </si>
  <si>
    <t>Hypericum calycinum</t>
  </si>
  <si>
    <t>Pennisetum alopecuroides 'Hameln'</t>
  </si>
  <si>
    <t>крошње са најмање 5 основних грана на</t>
  </si>
  <si>
    <t>Садњу обавити у свему према</t>
  </si>
  <si>
    <t>стандардима у пејзажној архитектури за</t>
  </si>
  <si>
    <t>ову врсту радова (СУ: 01.00.03;</t>
  </si>
  <si>
    <t>ГПС:01.00.03-004). 
Обрачун се врши по</t>
  </si>
  <si>
    <t>комаду саднице, сав рад, материјал и</t>
  </si>
  <si>
    <t xml:space="preserve">висини од 1m изнад кореновог врата, </t>
  </si>
  <si>
    <t>добро формиране крошње са најмање 5</t>
  </si>
  <si>
    <t>транспорт.</t>
  </si>
  <si>
    <t>материјал и транспорт.</t>
  </si>
  <si>
    <t>према стандардима у пејзажној</t>
  </si>
  <si>
    <t>саднице, сав рад, материјал и транспорт.</t>
  </si>
  <si>
    <t>минималне ширине 50cm добро развијене</t>
  </si>
  <si>
    <t>саднице. Садњу обавити у свему према</t>
  </si>
  <si>
    <t>ову врсту радова (СУ:01.00.03;</t>
  </si>
  <si>
    <t>ГПС:01.00.03-006,008). Обрачун се врши</t>
  </si>
  <si>
    <t>по комаду саднице, сав рад, материјал и</t>
  </si>
  <si>
    <t>разастрти тресетно ђубриво у слоју од 3</t>
  </si>
  <si>
    <t>Обележити шему садних места у</t>
  </si>
  <si>
    <t>Ископати садне јаме,засадити саднице,</t>
  </si>
  <si>
    <t>око садница земљу очанковати и обилно</t>
  </si>
  <si>
    <t>испланирати са тачношћу ± 1cm. Затим</t>
  </si>
  <si>
    <t>обележити шему садње у зависности од</t>
  </si>
  <si>
    <t>садњу украсних трава припремити терен</t>
  </si>
  <si>
    <t>на следећи начин: површину прекопати на</t>
  </si>
  <si>
    <t>дубини од 30cm, земљу добро</t>
  </si>
  <si>
    <t>уситнити,затим разастрти тресетно</t>
  </si>
  <si>
    <t>ђубриво у слоју од 5cm. Све поново</t>
  </si>
  <si>
    <t>прекопати, измешати , и грубо</t>
  </si>
  <si>
    <t>броја садницa по m². Прецизан број</t>
  </si>
  <si>
    <t>спецификацији садног материјала. Након</t>
  </si>
  <si>
    <t>обављене садње извршити обилно</t>
  </si>
  <si>
    <t>врши по комаду саднице, сав рад,</t>
  </si>
  <si>
    <t>cm. Испланирати са тачношћу±1cm.</t>
  </si>
  <si>
    <t>дубини од 30cm, земљу добро уситнити и</t>
  </si>
  <si>
    <t>зависности од броја садница по m2.</t>
  </si>
  <si>
    <t>заливање. Обрачун се врши по комаду</t>
  </si>
  <si>
    <t>садницa украснe травe по m² дат је у</t>
  </si>
  <si>
    <t xml:space="preserve">20% ПДВ-а (дин):   </t>
  </si>
  <si>
    <t xml:space="preserve">УКУПНО СА ПДВ-ом (дин):   </t>
  </si>
  <si>
    <t>кореновог врата, добро формиране</t>
  </si>
  <si>
    <t>ГПС:01.00.03-004. Обрачун се врши по</t>
  </si>
  <si>
    <t>грана и одговарајуће величине за сваку</t>
  </si>
  <si>
    <t>врсту посебно. Садњу обавити у свему</t>
  </si>
  <si>
    <t>архитектури за ову врсту радова. (СУ:</t>
  </si>
  <si>
    <t>01.00.03; ГПС:01.00.03.008).Обрачун се</t>
  </si>
  <si>
    <t>залити. Обрачун се врши по комаду</t>
  </si>
  <si>
    <r>
      <rPr>
        <b/>
        <sz val="10"/>
        <rFont val="Arial"/>
        <family val="2"/>
      </rPr>
      <t>Израда сејаног травњака.</t>
    </r>
    <r>
      <rPr>
        <sz val="10"/>
        <rFont val="Arial"/>
        <family val="2"/>
      </rPr>
      <t xml:space="preserve"> </t>
    </r>
  </si>
  <si>
    <t>сејани травњак</t>
  </si>
  <si>
    <t>9/2-1  ПРОЈЕКАТ ОЗЕЛЕЊАВАЊА</t>
  </si>
  <si>
    <t>Quercus rubra</t>
  </si>
  <si>
    <t>Prunus serrulata ´Kiku-Shidare-Zakura´</t>
  </si>
  <si>
    <t xml:space="preserve">Hibiscus syriacus 'Helene' </t>
  </si>
  <si>
    <t>Deutzia gracilis 'Nikko'</t>
  </si>
  <si>
    <t>Kolkwitzia amabilis</t>
  </si>
  <si>
    <t xml:space="preserve">Cornus alba 'Arrgenteomarginata'  </t>
  </si>
  <si>
    <t>Waigela florida</t>
  </si>
  <si>
    <t>Prunus laurocerasus ' Otto Luyken '</t>
  </si>
  <si>
    <t>Cotoneaster dammeri  ' Coral Beauty '</t>
  </si>
  <si>
    <t>Позиција обухвата припрему земљишта -</t>
  </si>
  <si>
    <t>чишћење од свих примеса органске и</t>
  </si>
  <si>
    <t>неорганске материје, риљање до дубине</t>
  </si>
  <si>
    <t>30 цм са уситњавањем земљишта,</t>
  </si>
  <si>
    <t xml:space="preserve">грабуљање остатака, фрезирање.  Преко </t>
  </si>
  <si>
    <t>испланираног терена извршити</t>
  </si>
  <si>
    <t>разастирање хумусно тресетног ђубрива</t>
  </si>
  <si>
    <t>3,5 кг/м². Измешати га са земљишним</t>
  </si>
  <si>
    <t>супстратом - хумусом ручно или</t>
  </si>
  <si>
    <t>ротофрезом. После разастирања и</t>
  </si>
  <si>
    <t>мешања ђубрива са земљом извршити</t>
  </si>
  <si>
    <t>Инвестиционо одржавање зелених</t>
  </si>
  <si>
    <t>површина подразумева све операције</t>
  </si>
  <si>
    <t>одржавања и  неге зеленила:</t>
  </si>
  <si>
    <t>вредности радова озелењавања -</t>
  </si>
  <si>
    <t>планирање површине са тачношћу ±1cm.</t>
  </si>
  <si>
    <t>На тако припремљеном земљишту</t>
  </si>
  <si>
    <t>извршити сетву одређене смеше трава.</t>
  </si>
  <si>
    <t>Сетву извршити са 300-350 kg/ha или</t>
  </si>
  <si>
    <t>30-35gr/m², ручно у два унакрсна правца,</t>
  </si>
  <si>
    <t>по мирном времену без ветра и падавина.</t>
  </si>
  <si>
    <t>Семе треба затапкати, ручно,грабуљицом</t>
  </si>
  <si>
    <t>или “јежом”. Затрављену површину треба</t>
  </si>
  <si>
    <t>благо уваљати ручним ваљком, дрвеним</t>
  </si>
  <si>
    <t>или гвозденим, не тежим од 20-30kg.</t>
  </si>
  <si>
    <t>Затим површину натопити финим млазом</t>
  </si>
  <si>
    <t>воде. Обрачун радова врши се по м²</t>
  </si>
  <si>
    <t>травњака, за сав рад и  материјал и</t>
  </si>
  <si>
    <t>транспорт,</t>
  </si>
  <si>
    <r>
      <rPr>
        <sz val="10"/>
        <rFont val="Calibri"/>
        <family val="2"/>
      </rPr>
      <t>‒</t>
    </r>
    <r>
      <rPr>
        <sz val="10"/>
        <rFont val="Arial"/>
        <family val="2"/>
      </rPr>
      <t>кошење травњака,</t>
    </r>
  </si>
  <si>
    <t xml:space="preserve">‒плевљење и окопавање садница, </t>
  </si>
  <si>
    <t>‒прихрањивање травњака и садница,</t>
  </si>
  <si>
    <t>‒орезивање садница,</t>
  </si>
  <si>
    <t>‒заливање садница и травњака,</t>
  </si>
  <si>
    <t>‒замену осушеног и оштећеног садног</t>
  </si>
  <si>
    <t>материјала, као и</t>
  </si>
  <si>
    <t xml:space="preserve">‒заштиту биљног материјала од 
 </t>
  </si>
  <si>
    <t xml:space="preserve">оштећења  ентомолошког и  
 </t>
  </si>
  <si>
    <t>фитопатолошког порекла.</t>
  </si>
  <si>
    <t>Износи 20% од инвестиционе</t>
  </si>
  <si>
    <t>добијања позитивног записника о</t>
  </si>
  <si>
    <t>техничком прегледу и траје до</t>
  </si>
  <si>
    <t>предаје крајњем кориснику, а најдуже</t>
  </si>
  <si>
    <t xml:space="preserve">годину дана.
</t>
  </si>
  <si>
    <r>
      <t xml:space="preserve">Набавка и садња </t>
    </r>
    <r>
      <rPr>
        <b/>
        <sz val="10"/>
        <rFont val="Arial"/>
        <family val="2"/>
      </rPr>
      <t>дрворедних садница</t>
    </r>
  </si>
  <si>
    <r>
      <rPr>
        <b/>
        <sz val="10"/>
        <rFont val="Arial"/>
        <family val="2"/>
      </rPr>
      <t>средње високих и ниских лишћара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</si>
  <si>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високих лишћара</t>
    </r>
    <r>
      <rPr>
        <sz val="10"/>
        <rFont val="Arial"/>
        <family val="2"/>
      </rPr>
      <t>, висине мин.3,5-4,0m,</t>
    </r>
  </si>
  <si>
    <t>са бусеном, обима мин.18/20cm  на</t>
  </si>
  <si>
    <t>основних грана на висини мин. 2,5m изнад</t>
  </si>
  <si>
    <t>кореновог врата и очуваним терминалним</t>
  </si>
  <si>
    <t>избојком. Садњу обавити у свему према</t>
  </si>
  <si>
    <t xml:space="preserve">транспорт.
</t>
  </si>
  <si>
    <r>
      <t xml:space="preserve">Набавка и садња </t>
    </r>
    <r>
      <rPr>
        <b/>
        <sz val="10"/>
        <rFont val="Arial"/>
        <family val="2"/>
      </rPr>
      <t>листопадног шибља</t>
    </r>
    <r>
      <rPr>
        <sz val="10"/>
        <rFont val="Arial"/>
        <family val="2"/>
      </rPr>
      <t xml:space="preserve"> </t>
    </r>
  </si>
  <si>
    <t>са најмање 3-5 подједнако развијених</t>
  </si>
  <si>
    <r>
      <t xml:space="preserve">Набавка и садња </t>
    </r>
    <r>
      <rPr>
        <b/>
        <sz val="10"/>
        <rFont val="Arial"/>
        <family val="2"/>
      </rPr>
      <t>зимзеленог шибља</t>
    </r>
    <r>
      <rPr>
        <sz val="10"/>
        <rFont val="Arial"/>
        <family val="2"/>
      </rPr>
      <t xml:space="preserve"> са</t>
    </r>
  </si>
  <si>
    <t>најмање 5 подједнако развијених грана и</t>
  </si>
  <si>
    <t>одговарајуће величине за сваку врсту</t>
  </si>
  <si>
    <t>посебно. Садњу обавити у свему према</t>
  </si>
  <si>
    <t>ову врсту радова. (СУ: 01.00.03;</t>
  </si>
  <si>
    <t>ГПС:01.00.03.008). Обрачун се врши по</t>
  </si>
  <si>
    <r>
      <t xml:space="preserve">Набавка и садња </t>
    </r>
    <r>
      <rPr>
        <b/>
        <sz val="10"/>
        <rFont val="Arial"/>
        <family val="2"/>
      </rPr>
      <t xml:space="preserve">четинарског шибља </t>
    </r>
  </si>
  <si>
    <r>
      <t xml:space="preserve">Набавка и садња </t>
    </r>
    <r>
      <rPr>
        <b/>
        <sz val="10"/>
        <rFont val="Arial"/>
        <family val="2"/>
      </rPr>
      <t>покривача тла</t>
    </r>
    <r>
      <rPr>
        <sz val="10"/>
        <rFont val="Arial"/>
        <family val="2"/>
      </rPr>
      <t xml:space="preserve">.За </t>
    </r>
  </si>
  <si>
    <t xml:space="preserve">садњу покривача тла земљу припремити </t>
  </si>
  <si>
    <t>на следећи начин:површину прекопати на</t>
  </si>
  <si>
    <r>
      <t>Набавка и садња</t>
    </r>
    <r>
      <rPr>
        <b/>
        <sz val="10"/>
        <rFont val="Arial"/>
        <family val="2"/>
      </rPr>
      <t xml:space="preserve"> украсних трава</t>
    </r>
    <r>
      <rPr>
        <sz val="10"/>
        <rFont val="Arial"/>
        <family val="2"/>
      </rPr>
      <t>.За</t>
    </r>
  </si>
  <si>
    <t>9/2-1.6.01.00</t>
  </si>
  <si>
    <t>9/2-1.6.02.00</t>
  </si>
  <si>
    <t>9/2-1.6.01.03.</t>
  </si>
  <si>
    <t>9/2-1.6.01.01.</t>
  </si>
  <si>
    <t>9/2-1.6.01.01.01.</t>
  </si>
  <si>
    <t>9/2-1.6.01.02.</t>
  </si>
  <si>
    <t>9/2-1.6.01.04.</t>
  </si>
  <si>
    <t>9/2-1.6.01.05.</t>
  </si>
  <si>
    <t>9/2-1.6.01.06.</t>
  </si>
  <si>
    <t>9/2-1.6.01.07.</t>
  </si>
  <si>
    <t>9/2-1.6.01.08.</t>
  </si>
  <si>
    <t>9/2-1.6.01.09.</t>
  </si>
  <si>
    <t>9/2-1.6.01.08.01.</t>
  </si>
  <si>
    <t>9/2-1.6.01.07.01.</t>
  </si>
  <si>
    <t>9/2-1.6.01.06.01.</t>
  </si>
  <si>
    <t>9/2-1.6.01.05.01.</t>
  </si>
  <si>
    <t>9/2-1.6.01.05.02.</t>
  </si>
  <si>
    <t>9/2-1.6.01.05.03.</t>
  </si>
  <si>
    <t>9/2-1.6.01.05.04.</t>
  </si>
  <si>
    <t>9/2-1.6.01.05.05.</t>
  </si>
  <si>
    <t>9/2-1.6.01.04.01.</t>
  </si>
  <si>
    <t>9/2-1.6.01.04.02.</t>
  </si>
  <si>
    <t>9/2-1.6.01.04.03.</t>
  </si>
  <si>
    <t>9/2-1.6.01.04.04.</t>
  </si>
  <si>
    <t>9/2-1.6.01.04.05.</t>
  </si>
  <si>
    <t>9/2-1.6.01.04.06.</t>
  </si>
  <si>
    <t>9/2-1.6.01.04.07.</t>
  </si>
  <si>
    <t>9/2-1.6.01.04.08.</t>
  </si>
  <si>
    <t>9/2-1.6.01.04.09.</t>
  </si>
  <si>
    <t>9/2-1.6.01.04.11.</t>
  </si>
  <si>
    <t>9/2-1.6.01.04.10.</t>
  </si>
  <si>
    <t>9/2-1.6.01.03.01.</t>
  </si>
  <si>
    <t>9/2-1.6.01.02.01.</t>
  </si>
  <si>
    <t xml:space="preserve">УКУПНО РАДОВИ ОЗЕЛЕЊАВАЊА БЕЗ ПДВ-а (дин):  </t>
  </si>
  <si>
    <t>Изградња станова за припаднике снага безбедности                                                                                 Град Врање – зона 3 на парцели ГП 1 (КП 11891/1)</t>
  </si>
  <si>
    <t>позиције 9/2-1.6.01.00,  за период од</t>
  </si>
  <si>
    <t>9/2-1.6.01.09.01.</t>
  </si>
  <si>
    <r>
      <t xml:space="preserve">Набавка и садња  садница </t>
    </r>
    <r>
      <rPr>
        <b/>
        <sz val="10"/>
        <rFont val="Arial"/>
        <family val="2"/>
      </rPr>
      <t>средње</t>
    </r>
  </si>
  <si>
    <r>
      <rPr>
        <b/>
        <sz val="10"/>
        <rFont val="Arial"/>
        <family val="2"/>
      </rPr>
      <t>високих и ниских лишћара</t>
    </r>
    <r>
      <rPr>
        <sz val="10"/>
        <rFont val="Arial"/>
        <family val="2"/>
      </rPr>
      <t xml:space="preserve"> висине</t>
    </r>
  </si>
  <si>
    <t>мин.12/14cm  на висини од 1m изнад</t>
  </si>
  <si>
    <t xml:space="preserve">мин.2,0-2,5m, са бусеном, обима </t>
  </si>
  <si>
    <t>мин.10/12 на висини од 1m изнад</t>
  </si>
  <si>
    <t>висини од мин. 1,5m од кореновог врата,</t>
  </si>
  <si>
    <t>ГПС:01.00.03-004 и ГПС: 01.00.03-005).</t>
  </si>
  <si>
    <t>Обрачун се врши по комаду саднице, сав</t>
  </si>
  <si>
    <t>рад,материјал и транспорт.</t>
  </si>
  <si>
    <t>висине мин.3-3,5m, са бусеном , обима</t>
  </si>
  <si>
    <t xml:space="preserve">висини од мин. 2,2-2,5m од кореновог </t>
  </si>
  <si>
    <t>врата. Садњу обавити у свему према</t>
  </si>
  <si>
    <t>ПРЕДМЕР РАДОВА ОЗЕЛЕЊАВАЊА</t>
  </si>
  <si>
    <t>ПОНУЂАЧ</t>
  </si>
  <si>
    <t>Назив и седиште фирме:</t>
  </si>
  <si>
    <t>М.П</t>
  </si>
  <si>
    <t>Одговорно лице:</t>
  </si>
  <si>
    <t>У Београду,  ………..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</si>
</sst>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D_i_n_._-;\-* #,##0.00\ _D_i_n_._-;_-* &quot;-&quot;??\ _D_i_n_._-;_-@_-"/>
    <numFmt numFmtId="164" formatCode="_(* #,##0.00_);_(* \(#,##0.00\);_(* &quot;-&quot;??_);_(@_)"/>
    <numFmt numFmtId="165" formatCode="[$€-2]\ #,##0.00_);[Red]\([$€-2]\ #,##0.00\)"/>
    <numFmt numFmtId="166" formatCode="0."/>
    <numFmt numFmtId="167" formatCode="0.00_)"/>
    <numFmt numFmtId="168" formatCode="_-* #,##0.00_-;\-* #,##0.00_-;_-* &quot;-&quot;??_-;_-@_-"/>
    <numFmt numFmtId="169" formatCode="_ * #,##0.00_)\ _D_i_n_._ ;_ * \(#,##0.00\)\ _D_i_n_._ ;_ * &quot;-&quot;??_)\ _D_i_n_._ ;_ @_ "/>
    <numFmt numFmtId="170" formatCode="&quot;$&quot;#,##0.00;[Red]\-&quot;$&quot;#,##0.00"/>
    <numFmt numFmtId="171" formatCode="[$-409]h:mm:ss\ AM/PM"/>
    <numFmt numFmtId="172" formatCode="_ * #,##0.00_)\ &quot;Din.&quot;_ ;_ * \(#,##0.00\)\ &quot;Din.&quot;_ ;_ * &quot;-&quot;??_)\ &quot;Din.&quot;_ ;_ @_ "/>
  </numFmts>
  <fonts count="53">
    <font>
      <sz val="10"/>
      <name val="Arial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Dutch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0"/>
      <name val="Dutch Bold"/>
    </font>
    <font>
      <sz val="10"/>
      <name val="Dutch"/>
      <charset val="238"/>
    </font>
    <font>
      <sz val="10"/>
      <name val="Dutch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38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3F3F76"/>
      <name val="Calibri"/>
      <family val="2"/>
      <scheme val="minor"/>
    </font>
    <font>
      <sz val="10"/>
      <name val="Arial"/>
      <family val="2"/>
      <charset val="238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  <charset val="238"/>
    </font>
    <font>
      <sz val="10"/>
      <name val="Yu Arial"/>
      <family val="2"/>
    </font>
    <font>
      <sz val="10"/>
      <name val="Helv"/>
      <family val="2"/>
    </font>
    <font>
      <sz val="10"/>
      <color indexed="8"/>
      <name val="Swiss"/>
    </font>
    <font>
      <sz val="11"/>
      <color indexed="8"/>
      <name val="Calibri"/>
      <family val="2"/>
      <charset val="238"/>
    </font>
    <font>
      <sz val="8"/>
      <name val="Arial"/>
      <family val="2"/>
    </font>
    <font>
      <sz val="11"/>
      <color indexed="8"/>
      <name val="Arial"/>
      <family val="2"/>
    </font>
    <font>
      <sz val="14"/>
      <color indexed="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color indexed="8"/>
      <name val="Arial"/>
      <family val="2"/>
    </font>
    <font>
      <b/>
      <sz val="11"/>
      <name val="Arial"/>
      <family val="2"/>
    </font>
    <font>
      <b/>
      <sz val="16"/>
      <color indexed="12"/>
      <name val="Arial"/>
      <family val="2"/>
    </font>
    <font>
      <sz val="8"/>
      <name val="Yu Arial"/>
      <family val="2"/>
    </font>
    <font>
      <sz val="10"/>
      <name val="Calibri"/>
      <family val="2"/>
    </font>
    <font>
      <b/>
      <sz val="10.5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theme="0" tint="-0.499984740745262"/>
      </right>
      <top/>
      <bottom/>
      <diagonal/>
    </border>
    <border>
      <left style="double">
        <color theme="0" tint="-0.499984740745262"/>
      </left>
      <right style="double">
        <color indexed="64"/>
      </right>
      <top style="double">
        <color theme="0" tint="-0.499984740745262"/>
      </top>
      <bottom style="double">
        <color theme="0" tint="-0.499984740745262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5">
    <xf numFmtId="0" fontId="0" fillId="0" borderId="0"/>
    <xf numFmtId="0" fontId="20" fillId="5" borderId="0" applyNumberFormat="0" applyBorder="0" applyAlignment="0" applyProtection="0"/>
    <xf numFmtId="0" fontId="21" fillId="5" borderId="0" applyNumberFormat="0" applyBorder="0" applyAlignment="0" applyProtection="0"/>
    <xf numFmtId="0" fontId="20" fillId="2" borderId="0" applyNumberFormat="0" applyBorder="0" applyAlignment="0" applyProtection="0"/>
    <xf numFmtId="0" fontId="22" fillId="3" borderId="0" applyNumberFormat="0" applyBorder="0" applyAlignment="0" applyProtection="0"/>
    <xf numFmtId="0" fontId="20" fillId="6" borderId="0" applyNumberFormat="0" applyBorder="0" applyAlignment="0" applyProtection="0"/>
    <xf numFmtId="0" fontId="19" fillId="7" borderId="0" applyNumberFormat="0" applyBorder="0" applyAlignment="0" applyProtection="0"/>
    <xf numFmtId="0" fontId="22" fillId="4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0" fillId="11" borderId="0" applyNumberFormat="0" applyBorder="0" applyAlignment="0" applyProtection="0"/>
    <xf numFmtId="0" fontId="22" fillId="12" borderId="0" applyNumberFormat="0" applyBorder="0" applyAlignment="0" applyProtection="0"/>
    <xf numFmtId="0" fontId="20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10" fillId="0" borderId="1">
      <alignment horizontal="center" vertical="top"/>
    </xf>
    <xf numFmtId="165" fontId="10" fillId="0" borderId="1">
      <alignment horizontal="center" vertical="top"/>
    </xf>
    <xf numFmtId="166" fontId="10" fillId="0" borderId="1">
      <alignment horizontal="center" vertical="top"/>
    </xf>
    <xf numFmtId="170" fontId="10" fillId="0" borderId="1">
      <alignment horizontal="center" vertical="top"/>
    </xf>
    <xf numFmtId="171" fontId="10" fillId="0" borderId="1">
      <alignment horizontal="center" vertical="top"/>
    </xf>
    <xf numFmtId="0" fontId="15" fillId="0" borderId="2">
      <alignment horizontal="center" vertical="top"/>
    </xf>
    <xf numFmtId="43" fontId="11" fillId="0" borderId="0" applyFont="0" applyFill="0" applyBorder="0" applyAlignment="0" applyProtection="0"/>
    <xf numFmtId="164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4" fontId="17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25" fillId="16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17" borderId="7" applyNumberFormat="0" applyAlignment="0" applyProtection="0"/>
    <xf numFmtId="167" fontId="14" fillId="0" borderId="1">
      <alignment horizontal="right"/>
    </xf>
    <xf numFmtId="166" fontId="14" fillId="0" borderId="1">
      <alignment horizontal="right"/>
    </xf>
    <xf numFmtId="0" fontId="10" fillId="0" borderId="1">
      <alignment horizontal="center"/>
    </xf>
    <xf numFmtId="2" fontId="14" fillId="0" borderId="1">
      <alignment horizontal="right"/>
    </xf>
    <xf numFmtId="0" fontId="9" fillId="0" borderId="0"/>
    <xf numFmtId="0" fontId="8" fillId="0" borderId="0"/>
    <xf numFmtId="0" fontId="14" fillId="0" borderId="1">
      <alignment horizontal="center" vertical="center" wrapText="1"/>
    </xf>
    <xf numFmtId="0" fontId="8" fillId="0" borderId="0"/>
    <xf numFmtId="0" fontId="19" fillId="0" borderId="0"/>
    <xf numFmtId="0" fontId="8" fillId="0" borderId="0"/>
    <xf numFmtId="0" fontId="13" fillId="0" borderId="0"/>
    <xf numFmtId="0" fontId="21" fillId="0" borderId="0"/>
    <xf numFmtId="0" fontId="9" fillId="0" borderId="0">
      <alignment horizontal="left" vertical="top" wrapText="1"/>
    </xf>
    <xf numFmtId="0" fontId="8" fillId="0" borderId="0"/>
    <xf numFmtId="0" fontId="9" fillId="0" borderId="0"/>
    <xf numFmtId="0" fontId="11" fillId="0" borderId="0"/>
    <xf numFmtId="0" fontId="12" fillId="0" borderId="0"/>
    <xf numFmtId="0" fontId="8" fillId="0" borderId="0"/>
    <xf numFmtId="0" fontId="20" fillId="0" borderId="0"/>
    <xf numFmtId="0" fontId="8" fillId="0" borderId="0"/>
    <xf numFmtId="0" fontId="18" fillId="0" borderId="0"/>
    <xf numFmtId="9" fontId="21" fillId="0" borderId="0" applyFont="0" applyFill="0" applyBorder="0" applyAlignment="0" applyProtection="0"/>
    <xf numFmtId="0" fontId="10" fillId="0" borderId="1">
      <alignment horizontal="left" vertical="top" wrapText="1"/>
    </xf>
    <xf numFmtId="0" fontId="16" fillId="0" borderId="2">
      <alignment horizontal="left" vertical="top" wrapText="1"/>
    </xf>
    <xf numFmtId="0" fontId="6" fillId="10" borderId="0" applyNumberFormat="0" applyBorder="0" applyAlignment="0" applyProtection="0"/>
    <xf numFmtId="0" fontId="6" fillId="2" borderId="0" applyNumberFormat="0" applyBorder="0" applyAlignment="0" applyProtection="0"/>
    <xf numFmtId="0" fontId="13" fillId="0" borderId="0"/>
    <xf numFmtId="0" fontId="6" fillId="5" borderId="0" applyNumberFormat="0" applyBorder="0" applyAlignment="0" applyProtection="0"/>
    <xf numFmtId="0" fontId="28" fillId="0" borderId="0"/>
    <xf numFmtId="164" fontId="28" fillId="0" borderId="0" applyFont="0" applyFill="0" applyBorder="0" applyAlignment="0" applyProtection="0"/>
    <xf numFmtId="0" fontId="21" fillId="2" borderId="0" applyNumberFormat="0" applyBorder="0" applyAlignment="0" applyProtection="0"/>
    <xf numFmtId="0" fontId="29" fillId="18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5" borderId="0" applyNumberFormat="0" applyBorder="0" applyAlignment="0" applyProtection="0"/>
    <xf numFmtId="0" fontId="13" fillId="0" borderId="0"/>
    <xf numFmtId="0" fontId="9" fillId="0" borderId="0">
      <alignment horizontal="left" vertical="top" wrapText="1"/>
    </xf>
    <xf numFmtId="0" fontId="19" fillId="10" borderId="0" applyNumberFormat="0" applyBorder="0" applyAlignment="0" applyProtection="0"/>
    <xf numFmtId="0" fontId="4" fillId="8" borderId="0" applyNumberFormat="0" applyBorder="0" applyAlignment="0" applyProtection="0"/>
    <xf numFmtId="168" fontId="8" fillId="0" borderId="0" applyFont="0" applyFill="0" applyBorder="0" applyAlignment="0" applyProtection="0"/>
    <xf numFmtId="0" fontId="4" fillId="5" borderId="0" applyNumberFormat="0" applyBorder="0" applyAlignment="0" applyProtection="0"/>
    <xf numFmtId="0" fontId="30" fillId="16" borderId="0" applyNumberFormat="0" applyBorder="0" applyAlignment="0" applyProtection="0"/>
    <xf numFmtId="0" fontId="31" fillId="0" borderId="0"/>
    <xf numFmtId="0" fontId="9" fillId="0" borderId="0"/>
    <xf numFmtId="43" fontId="31" fillId="0" borderId="0" applyFont="0" applyFill="0" applyBorder="0" applyAlignment="0" applyProtection="0"/>
    <xf numFmtId="0" fontId="3" fillId="5" borderId="0" applyNumberFormat="0" applyBorder="0" applyAlignment="0" applyProtection="0"/>
    <xf numFmtId="0" fontId="19" fillId="20" borderId="0" applyNumberFormat="0" applyBorder="0" applyAlignment="0" applyProtection="0"/>
    <xf numFmtId="0" fontId="23" fillId="19" borderId="0" applyNumberFormat="0" applyBorder="0" applyAlignment="0" applyProtection="0"/>
    <xf numFmtId="0" fontId="10" fillId="0" borderId="1">
      <alignment horizontal="center" vertical="top"/>
    </xf>
    <xf numFmtId="0" fontId="8" fillId="0" borderId="0"/>
    <xf numFmtId="0" fontId="8" fillId="0" borderId="0"/>
    <xf numFmtId="164" fontId="9" fillId="0" borderId="0" applyFont="0" applyFill="0" applyBorder="0" applyAlignment="0" applyProtection="0"/>
    <xf numFmtId="0" fontId="8" fillId="0" borderId="0"/>
    <xf numFmtId="0" fontId="2" fillId="2" borderId="0" applyNumberFormat="0" applyBorder="0" applyAlignment="0" applyProtection="0"/>
    <xf numFmtId="0" fontId="8" fillId="0" borderId="0"/>
    <xf numFmtId="0" fontId="2" fillId="5" borderId="0" applyNumberFormat="0" applyBorder="0" applyAlignment="0" applyProtection="0"/>
    <xf numFmtId="0" fontId="9" fillId="0" borderId="0"/>
    <xf numFmtId="0" fontId="8" fillId="0" borderId="0"/>
    <xf numFmtId="0" fontId="1" fillId="0" borderId="0"/>
    <xf numFmtId="0" fontId="8" fillId="0" borderId="0"/>
    <xf numFmtId="43" fontId="9" fillId="0" borderId="0" applyFont="0" applyFill="0" applyBorder="0" applyAlignment="0" applyProtection="0"/>
    <xf numFmtId="0" fontId="35" fillId="0" borderId="0"/>
    <xf numFmtId="0" fontId="37" fillId="0" borderId="0"/>
    <xf numFmtId="0" fontId="38" fillId="0" borderId="0"/>
    <xf numFmtId="0" fontId="39" fillId="0" borderId="0"/>
    <xf numFmtId="0" fontId="40" fillId="0" borderId="0">
      <alignment vertical="top" wrapText="1"/>
    </xf>
    <xf numFmtId="43" fontId="41" fillId="0" borderId="0" applyFont="0" applyFill="0" applyBorder="0" applyAlignment="0" applyProtection="0"/>
  </cellStyleXfs>
  <cellXfs count="166">
    <xf numFmtId="0" fontId="0" fillId="0" borderId="0" xfId="0"/>
    <xf numFmtId="0" fontId="43" fillId="0" borderId="0" xfId="0" applyFont="1" applyFill="1"/>
    <xf numFmtId="0" fontId="43" fillId="0" borderId="0" xfId="0" applyFont="1"/>
    <xf numFmtId="0" fontId="44" fillId="0" borderId="0" xfId="0" applyFont="1" applyFill="1"/>
    <xf numFmtId="0" fontId="44" fillId="0" borderId="0" xfId="0" applyFont="1"/>
    <xf numFmtId="49" fontId="42" fillId="0" borderId="13" xfId="0" applyNumberFormat="1" applyFont="1" applyFill="1" applyBorder="1" applyAlignment="1">
      <alignment horizontal="left" vertical="top"/>
    </xf>
    <xf numFmtId="4" fontId="7" fillId="0" borderId="12" xfId="0" applyNumberFormat="1" applyFont="1" applyFill="1" applyBorder="1" applyAlignment="1">
      <alignment horizontal="right"/>
    </xf>
    <xf numFmtId="0" fontId="32" fillId="0" borderId="0" xfId="0" applyFont="1" applyFill="1"/>
    <xf numFmtId="0" fontId="46" fillId="0" borderId="13" xfId="0" applyFont="1" applyFill="1" applyBorder="1" applyAlignment="1">
      <alignment horizontal="right" vertical="center" wrapText="1"/>
    </xf>
    <xf numFmtId="0" fontId="7" fillId="0" borderId="5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wrapText="1"/>
    </xf>
    <xf numFmtId="0" fontId="32" fillId="21" borderId="0" xfId="0" applyFont="1" applyFill="1"/>
    <xf numFmtId="49" fontId="42" fillId="0" borderId="15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4" fontId="7" fillId="0" borderId="14" xfId="0" applyNumberFormat="1" applyFont="1" applyFill="1" applyBorder="1" applyAlignment="1">
      <alignment horizontal="right"/>
    </xf>
    <xf numFmtId="0" fontId="45" fillId="0" borderId="0" xfId="0" applyFont="1" applyFill="1"/>
    <xf numFmtId="0" fontId="45" fillId="21" borderId="0" xfId="0" applyFont="1" applyFill="1"/>
    <xf numFmtId="0" fontId="13" fillId="0" borderId="0" xfId="0" applyFont="1" applyFill="1"/>
    <xf numFmtId="0" fontId="13" fillId="21" borderId="0" xfId="0" applyFont="1" applyFill="1"/>
    <xf numFmtId="4" fontId="9" fillId="0" borderId="9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right" wrapText="1"/>
    </xf>
    <xf numFmtId="0" fontId="0" fillId="0" borderId="0" xfId="0" applyBorder="1"/>
    <xf numFmtId="0" fontId="36" fillId="0" borderId="3" xfId="0" applyFont="1" applyFill="1" applyBorder="1" applyAlignment="1">
      <alignment horizontal="center"/>
    </xf>
    <xf numFmtId="2" fontId="8" fillId="0" borderId="3" xfId="0" applyNumberFormat="1" applyFont="1" applyFill="1" applyBorder="1" applyAlignment="1">
      <alignment horizontal="center" wrapText="1"/>
    </xf>
    <xf numFmtId="2" fontId="8" fillId="0" borderId="3" xfId="0" applyNumberFormat="1" applyFont="1" applyFill="1" applyBorder="1" applyAlignment="1">
      <alignment horizontal="right" wrapText="1"/>
    </xf>
    <xf numFmtId="4" fontId="7" fillId="0" borderId="17" xfId="0" applyNumberFormat="1" applyFont="1" applyFill="1" applyBorder="1" applyAlignment="1">
      <alignment horizontal="right" wrapText="1"/>
    </xf>
    <xf numFmtId="0" fontId="32" fillId="0" borderId="24" xfId="0" applyFont="1" applyFill="1" applyBorder="1" applyAlignment="1">
      <alignment horizontal="center" wrapText="1"/>
    </xf>
    <xf numFmtId="1" fontId="9" fillId="0" borderId="24" xfId="0" applyNumberFormat="1" applyFont="1" applyFill="1" applyBorder="1" applyAlignment="1" applyProtection="1">
      <alignment horizontal="center"/>
      <protection locked="0"/>
    </xf>
    <xf numFmtId="4" fontId="8" fillId="0" borderId="24" xfId="0" applyNumberFormat="1" applyFont="1" applyFill="1" applyBorder="1" applyAlignment="1">
      <alignment horizontal="right" wrapText="1"/>
    </xf>
    <xf numFmtId="4" fontId="7" fillId="0" borderId="25" xfId="0" applyNumberFormat="1" applyFont="1" applyFill="1" applyBorder="1" applyAlignment="1">
      <alignment horizontal="right" wrapText="1"/>
    </xf>
    <xf numFmtId="0" fontId="37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right" wrapText="1"/>
    </xf>
    <xf numFmtId="3" fontId="9" fillId="0" borderId="24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>
      <alignment horizontal="center"/>
    </xf>
    <xf numFmtId="49" fontId="42" fillId="0" borderId="26" xfId="0" applyNumberFormat="1" applyFont="1" applyFill="1" applyBorder="1" applyAlignment="1">
      <alignment horizontal="left" vertical="center"/>
    </xf>
    <xf numFmtId="0" fontId="32" fillId="0" borderId="27" xfId="0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right" wrapText="1"/>
    </xf>
    <xf numFmtId="4" fontId="7" fillId="0" borderId="28" xfId="0" applyNumberFormat="1" applyFont="1" applyFill="1" applyBorder="1" applyAlignment="1">
      <alignment horizontal="right" wrapText="1"/>
    </xf>
    <xf numFmtId="0" fontId="9" fillId="0" borderId="27" xfId="0" applyFont="1" applyFill="1" applyBorder="1" applyAlignment="1">
      <alignment horizontal="center" vertical="center"/>
    </xf>
    <xf numFmtId="4" fontId="8" fillId="0" borderId="27" xfId="0" applyNumberFormat="1" applyFont="1" applyFill="1" applyBorder="1" applyAlignment="1">
      <alignment horizontal="center"/>
    </xf>
    <xf numFmtId="0" fontId="37" fillId="0" borderId="0" xfId="0" applyFont="1" applyFill="1" applyAlignment="1">
      <alignment wrapText="1"/>
    </xf>
    <xf numFmtId="0" fontId="37" fillId="21" borderId="0" xfId="0" applyFont="1" applyFill="1" applyAlignment="1">
      <alignment wrapText="1"/>
    </xf>
    <xf numFmtId="0" fontId="37" fillId="22" borderId="0" xfId="0" applyFont="1" applyFill="1" applyAlignment="1">
      <alignment wrapText="1"/>
    </xf>
    <xf numFmtId="4" fontId="7" fillId="0" borderId="12" xfId="0" applyNumberFormat="1" applyFont="1" applyFill="1" applyBorder="1" applyAlignment="1">
      <alignment horizontal="right" wrapText="1"/>
    </xf>
    <xf numFmtId="0" fontId="50" fillId="0" borderId="0" xfId="0" applyFont="1"/>
    <xf numFmtId="3" fontId="9" fillId="0" borderId="27" xfId="0" applyNumberFormat="1" applyFont="1" applyFill="1" applyBorder="1" applyAlignment="1" applyProtection="1">
      <alignment horizontal="center"/>
      <protection locked="0"/>
    </xf>
    <xf numFmtId="4" fontId="8" fillId="0" borderId="27" xfId="0" applyNumberFormat="1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right"/>
    </xf>
    <xf numFmtId="4" fontId="9" fillId="0" borderId="17" xfId="0" applyNumberFormat="1" applyFont="1" applyFill="1" applyBorder="1" applyAlignment="1">
      <alignment horizontal="right"/>
    </xf>
    <xf numFmtId="3" fontId="9" fillId="0" borderId="27" xfId="0" applyNumberFormat="1" applyFont="1" applyFill="1" applyBorder="1" applyAlignment="1" applyProtection="1">
      <protection locked="0"/>
    </xf>
    <xf numFmtId="4" fontId="9" fillId="0" borderId="27" xfId="0" applyNumberFormat="1" applyFont="1" applyFill="1" applyBorder="1" applyAlignment="1">
      <alignment horizontal="right"/>
    </xf>
    <xf numFmtId="0" fontId="42" fillId="0" borderId="0" xfId="0" applyFont="1" applyFill="1" applyBorder="1"/>
    <xf numFmtId="0" fontId="42" fillId="0" borderId="0" xfId="0" applyFont="1" applyFill="1"/>
    <xf numFmtId="49" fontId="42" fillId="0" borderId="11" xfId="0" applyNumberFormat="1" applyFont="1" applyFill="1" applyBorder="1" applyAlignment="1">
      <alignment horizontal="left" vertical="top"/>
    </xf>
    <xf numFmtId="0" fontId="9" fillId="0" borderId="16" xfId="0" applyFont="1" applyFill="1" applyBorder="1" applyAlignment="1">
      <alignment horizontal="left" vertical="top" wrapText="1"/>
    </xf>
    <xf numFmtId="0" fontId="36" fillId="0" borderId="16" xfId="0" applyFont="1" applyFill="1" applyBorder="1" applyAlignment="1">
      <alignment horizontal="center"/>
    </xf>
    <xf numFmtId="2" fontId="8" fillId="0" borderId="16" xfId="0" applyNumberFormat="1" applyFont="1" applyFill="1" applyBorder="1" applyAlignment="1">
      <alignment horizontal="center" wrapText="1"/>
    </xf>
    <xf numFmtId="2" fontId="8" fillId="0" borderId="16" xfId="0" applyNumberFormat="1" applyFont="1" applyFill="1" applyBorder="1" applyAlignment="1">
      <alignment horizontal="right" wrapText="1"/>
    </xf>
    <xf numFmtId="4" fontId="7" fillId="0" borderId="31" xfId="0" applyNumberFormat="1" applyFont="1" applyFill="1" applyBorder="1" applyAlignment="1">
      <alignment horizontal="right" wrapText="1"/>
    </xf>
    <xf numFmtId="0" fontId="9" fillId="0" borderId="16" xfId="0" applyFont="1" applyFill="1" applyBorder="1" applyAlignment="1">
      <alignment horizontal="center"/>
    </xf>
    <xf numFmtId="4" fontId="9" fillId="0" borderId="16" xfId="0" applyNumberFormat="1" applyFont="1" applyFill="1" applyBorder="1" applyAlignment="1">
      <alignment horizontal="right"/>
    </xf>
    <xf numFmtId="4" fontId="9" fillId="0" borderId="31" xfId="0" applyNumberFormat="1" applyFont="1" applyFill="1" applyBorder="1" applyAlignment="1">
      <alignment horizontal="right"/>
    </xf>
    <xf numFmtId="0" fontId="37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horizontal="center"/>
    </xf>
    <xf numFmtId="0" fontId="32" fillId="0" borderId="0" xfId="0" applyFont="1" applyFill="1" applyBorder="1"/>
    <xf numFmtId="0" fontId="43" fillId="0" borderId="0" xfId="0" applyFont="1" applyFill="1" applyBorder="1"/>
    <xf numFmtId="0" fontId="9" fillId="0" borderId="16" xfId="0" applyFont="1" applyFill="1" applyBorder="1" applyAlignment="1">
      <alignment horizontal="left" vertical="top"/>
    </xf>
    <xf numFmtId="2" fontId="9" fillId="23" borderId="0" xfId="0" applyNumberFormat="1" applyFont="1" applyFill="1" applyBorder="1" applyAlignment="1">
      <alignment vertical="top"/>
    </xf>
    <xf numFmtId="2" fontId="9" fillId="23" borderId="0" xfId="0" applyNumberFormat="1" applyFont="1" applyFill="1" applyAlignment="1">
      <alignment vertical="top"/>
    </xf>
    <xf numFmtId="0" fontId="43" fillId="0" borderId="0" xfId="0" applyFont="1" applyFill="1" applyAlignment="1"/>
    <xf numFmtId="4" fontId="32" fillId="0" borderId="35" xfId="0" applyNumberFormat="1" applyFont="1" applyFill="1" applyBorder="1" applyAlignment="1">
      <alignment vertical="center"/>
    </xf>
    <xf numFmtId="4" fontId="34" fillId="0" borderId="22" xfId="0" applyNumberFormat="1" applyFont="1" applyFill="1" applyBorder="1" applyAlignment="1">
      <alignment horizontal="right"/>
    </xf>
    <xf numFmtId="0" fontId="0" fillId="0" borderId="0" xfId="0" applyFill="1"/>
    <xf numFmtId="4" fontId="7" fillId="0" borderId="28" xfId="0" applyNumberFormat="1" applyFont="1" applyFill="1" applyBorder="1" applyAlignment="1">
      <alignment horizontal="right"/>
    </xf>
    <xf numFmtId="0" fontId="50" fillId="0" borderId="0" xfId="0" applyFont="1" applyBorder="1"/>
    <xf numFmtId="0" fontId="43" fillId="0" borderId="0" xfId="0" applyFont="1" applyFill="1" applyBorder="1" applyAlignment="1"/>
    <xf numFmtId="0" fontId="44" fillId="0" borderId="0" xfId="0" applyFont="1" applyFill="1" applyBorder="1"/>
    <xf numFmtId="0" fontId="0" fillId="0" borderId="0" xfId="0" applyFill="1" applyBorder="1"/>
    <xf numFmtId="0" fontId="37" fillId="0" borderId="0" xfId="0" applyFont="1" applyFill="1" applyBorder="1" applyAlignment="1">
      <alignment wrapText="1"/>
    </xf>
    <xf numFmtId="0" fontId="45" fillId="0" borderId="0" xfId="0" applyFont="1" applyFill="1" applyBorder="1"/>
    <xf numFmtId="0" fontId="13" fillId="0" borderId="0" xfId="0" applyFont="1" applyFill="1" applyBorder="1"/>
    <xf numFmtId="0" fontId="9" fillId="0" borderId="3" xfId="0" applyFont="1" applyFill="1" applyBorder="1" applyAlignment="1">
      <alignment horizontal="left" vertical="top"/>
    </xf>
    <xf numFmtId="0" fontId="9" fillId="0" borderId="3" xfId="0" applyFont="1" applyFill="1" applyBorder="1" applyAlignment="1">
      <alignment horizontal="left" vertical="top" wrapText="1"/>
    </xf>
    <xf numFmtId="0" fontId="32" fillId="0" borderId="29" xfId="0" applyFont="1" applyFill="1" applyBorder="1"/>
    <xf numFmtId="49" fontId="33" fillId="0" borderId="32" xfId="0" applyNumberFormat="1" applyFont="1" applyBorder="1" applyAlignment="1">
      <alignment horizontal="left" vertical="center"/>
    </xf>
    <xf numFmtId="0" fontId="9" fillId="0" borderId="27" xfId="0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left" vertical="center"/>
    </xf>
    <xf numFmtId="4" fontId="52" fillId="0" borderId="19" xfId="0" applyNumberFormat="1" applyFont="1" applyFill="1" applyBorder="1" applyAlignment="1">
      <alignment horizontal="right"/>
    </xf>
    <xf numFmtId="49" fontId="42" fillId="0" borderId="33" xfId="0" applyNumberFormat="1" applyFont="1" applyFill="1" applyBorder="1" applyAlignment="1">
      <alignment horizontal="center" vertical="center"/>
    </xf>
    <xf numFmtId="49" fontId="42" fillId="0" borderId="26" xfId="0" applyNumberFormat="1" applyFont="1" applyFill="1" applyBorder="1" applyAlignment="1">
      <alignment horizontal="center" vertical="center"/>
    </xf>
    <xf numFmtId="49" fontId="42" fillId="0" borderId="37" xfId="0" applyNumberFormat="1" applyFont="1" applyFill="1" applyBorder="1" applyAlignment="1">
      <alignment horizontal="center" vertical="center"/>
    </xf>
    <xf numFmtId="1" fontId="9" fillId="0" borderId="27" xfId="0" applyNumberFormat="1" applyFont="1" applyFill="1" applyBorder="1" applyAlignment="1" applyProtection="1">
      <alignment horizontal="center"/>
      <protection locked="0"/>
    </xf>
    <xf numFmtId="49" fontId="42" fillId="0" borderId="23" xfId="0" applyNumberFormat="1" applyFont="1" applyFill="1" applyBorder="1" applyAlignment="1">
      <alignment horizontal="center" vertical="center"/>
    </xf>
    <xf numFmtId="49" fontId="48" fillId="0" borderId="32" xfId="0" applyNumberFormat="1" applyFont="1" applyFill="1" applyBorder="1" applyAlignment="1">
      <alignment horizontal="left" vertical="center"/>
    </xf>
    <xf numFmtId="0" fontId="48" fillId="0" borderId="3" xfId="0" applyFont="1" applyFill="1" applyBorder="1" applyAlignment="1">
      <alignment horizontal="left" vertical="center"/>
    </xf>
    <xf numFmtId="0" fontId="48" fillId="0" borderId="17" xfId="0" applyFont="1" applyFill="1" applyBorder="1" applyAlignment="1">
      <alignment horizontal="left" vertical="center"/>
    </xf>
    <xf numFmtId="49" fontId="48" fillId="0" borderId="15" xfId="0" applyNumberFormat="1" applyFont="1" applyFill="1" applyBorder="1" applyAlignment="1">
      <alignment horizontal="left" vertical="center"/>
    </xf>
    <xf numFmtId="0" fontId="48" fillId="0" borderId="16" xfId="0" applyFont="1" applyFill="1" applyBorder="1" applyAlignment="1">
      <alignment horizontal="left" vertical="center"/>
    </xf>
    <xf numFmtId="0" fontId="48" fillId="0" borderId="31" xfId="0" applyFont="1" applyFill="1" applyBorder="1" applyAlignment="1">
      <alignment horizontal="left" vertical="center"/>
    </xf>
    <xf numFmtId="49" fontId="48" fillId="0" borderId="38" xfId="0" applyNumberFormat="1" applyFont="1" applyFill="1" applyBorder="1" applyAlignment="1">
      <alignment horizontal="left" vertical="center"/>
    </xf>
    <xf numFmtId="0" fontId="48" fillId="0" borderId="39" xfId="0" applyFont="1" applyFill="1" applyBorder="1" applyAlignment="1">
      <alignment horizontal="left" vertical="center"/>
    </xf>
    <xf numFmtId="4" fontId="9" fillId="0" borderId="40" xfId="0" applyNumberFormat="1" applyFont="1" applyFill="1" applyBorder="1" applyAlignment="1">
      <alignment horizontal="right" wrapText="1"/>
    </xf>
    <xf numFmtId="4" fontId="7" fillId="0" borderId="19" xfId="0" applyNumberFormat="1" applyFont="1" applyFill="1" applyBorder="1" applyAlignment="1">
      <alignment horizontal="right" vertical="center"/>
    </xf>
    <xf numFmtId="0" fontId="37" fillId="0" borderId="0" xfId="0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37" fillId="22" borderId="0" xfId="0" applyFont="1" applyFill="1" applyAlignment="1">
      <alignment vertical="center"/>
    </xf>
    <xf numFmtId="0" fontId="7" fillId="0" borderId="5" xfId="0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top" wrapText="1"/>
    </xf>
    <xf numFmtId="49" fontId="9" fillId="0" borderId="27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 wrapText="1"/>
    </xf>
    <xf numFmtId="4" fontId="9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/>
    </xf>
    <xf numFmtId="4" fontId="13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/>
    <xf numFmtId="49" fontId="47" fillId="0" borderId="0" xfId="0" applyNumberFormat="1" applyFont="1" applyAlignment="1">
      <alignment horizontal="center" vertical="top"/>
    </xf>
    <xf numFmtId="0" fontId="42" fillId="0" borderId="0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 applyBorder="1" applyAlignment="1">
      <alignment horizontal="center" vertical="top" wrapText="1"/>
    </xf>
    <xf numFmtId="2" fontId="48" fillId="0" borderId="0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2" fontId="34" fillId="0" borderId="0" xfId="0" applyNumberFormat="1" applyFont="1" applyFill="1" applyBorder="1" applyAlignment="1">
      <alignment horizontal="center" vertical="center" wrapText="1"/>
    </xf>
    <xf numFmtId="2" fontId="13" fillId="0" borderId="30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/>
    </xf>
    <xf numFmtId="0" fontId="33" fillId="0" borderId="29" xfId="0" applyFont="1" applyBorder="1" applyAlignment="1">
      <alignment horizontal="left" vertical="center"/>
    </xf>
    <xf numFmtId="0" fontId="33" fillId="0" borderId="36" xfId="0" applyFont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4" fillId="0" borderId="1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right" vertical="center" wrapText="1"/>
    </xf>
    <xf numFmtId="0" fontId="34" fillId="0" borderId="18" xfId="0" applyFont="1" applyFill="1" applyBorder="1" applyAlignment="1">
      <alignment horizontal="right" vertical="center" wrapText="1"/>
    </xf>
    <xf numFmtId="0" fontId="34" fillId="0" borderId="21" xfId="0" applyFont="1" applyFill="1" applyBorder="1" applyAlignment="1">
      <alignment horizontal="right" vertical="center" wrapText="1"/>
    </xf>
    <xf numFmtId="0" fontId="32" fillId="0" borderId="0" xfId="0" applyFont="1" applyFill="1" applyBorder="1" applyAlignment="1">
      <alignment horizontal="right" vertical="center"/>
    </xf>
    <xf numFmtId="0" fontId="32" fillId="0" borderId="34" xfId="0" applyFont="1" applyFill="1" applyBorder="1" applyAlignment="1">
      <alignment horizontal="right" vertical="center"/>
    </xf>
  </cellXfs>
  <cellStyles count="105">
    <cellStyle name="20% - Accent1 2" xfId="1"/>
    <cellStyle name="20% - Accent1 2 2" xfId="63"/>
    <cellStyle name="20% - Accent1 2 3" xfId="72"/>
    <cellStyle name="20% - Accent1 2 3 2" xfId="83"/>
    <cellStyle name="20% - Accent1 2 4" xfId="78"/>
    <cellStyle name="20% - Accent1 2 5" xfId="93"/>
    <cellStyle name="20% - Accent1 3" xfId="2"/>
    <cellStyle name="20% - Accent1 4" xfId="3"/>
    <cellStyle name="20% - Accent1 4 2" xfId="61"/>
    <cellStyle name="20% - Accent1 5" xfId="66"/>
    <cellStyle name="20% - Accent1 6" xfId="91"/>
    <cellStyle name="20% - Accent2 2" xfId="4"/>
    <cellStyle name="20% - Accent2 3" xfId="5"/>
    <cellStyle name="20% - Accent3 2" xfId="6"/>
    <cellStyle name="20% - Accent4 2" xfId="7"/>
    <cellStyle name="20% - Accent5 2" xfId="8"/>
    <cellStyle name="20% - Accent5 2 2" xfId="76"/>
    <cellStyle name="20% - Accent6 2" xfId="9"/>
    <cellStyle name="40% - Accent1 2" xfId="10"/>
    <cellStyle name="40% - Accent1 2 2" xfId="60"/>
    <cellStyle name="40% - Accent1 3" xfId="11"/>
    <cellStyle name="40% - Accent1 4" xfId="12"/>
    <cellStyle name="40% - Accent1 5" xfId="75"/>
    <cellStyle name="40% - Accent2 2" xfId="13"/>
    <cellStyle name="40% - Accent2 3" xfId="14"/>
    <cellStyle name="40% - Accent3 2" xfId="84"/>
    <cellStyle name="40% - Accent4 2" xfId="15"/>
    <cellStyle name="40% - Accent5 2" xfId="16"/>
    <cellStyle name="Accent1 2" xfId="17"/>
    <cellStyle name="Accent2 2" xfId="85"/>
    <cellStyle name="Bad 2" xfId="18"/>
    <cellStyle name="BROJ" xfId="19"/>
    <cellStyle name="BROJ 2" xfId="20"/>
    <cellStyle name="BROJ 2 2" xfId="86"/>
    <cellStyle name="BROJ 3" xfId="21"/>
    <cellStyle name="BROJ 4" xfId="22"/>
    <cellStyle name="BROJ 5" xfId="23"/>
    <cellStyle name="BROJ 6" xfId="24"/>
    <cellStyle name="Comma 10" xfId="89"/>
    <cellStyle name="Comma 11" xfId="104"/>
    <cellStyle name="Comma 2" xfId="25"/>
    <cellStyle name="Comma 2 2" xfId="77"/>
    <cellStyle name="Comma 2 3" xfId="98"/>
    <cellStyle name="Comma 3" xfId="26"/>
    <cellStyle name="Comma 4" xfId="27"/>
    <cellStyle name="Comma 5" xfId="28"/>
    <cellStyle name="Comma 6" xfId="29"/>
    <cellStyle name="Comma 6 2" xfId="30"/>
    <cellStyle name="Comma 7" xfId="31"/>
    <cellStyle name="Comma 8" xfId="65"/>
    <cellStyle name="Comma 9" xfId="82"/>
    <cellStyle name="Currency 2" xfId="32"/>
    <cellStyle name="Good 2" xfId="33"/>
    <cellStyle name="Good 3" xfId="79"/>
    <cellStyle name="Hyperlink 2" xfId="34"/>
    <cellStyle name="Input 2" xfId="35"/>
    <cellStyle name="IZNOS" xfId="36"/>
    <cellStyle name="IZNOS 2" xfId="37"/>
    <cellStyle name="JED_MERE" xfId="38"/>
    <cellStyle name="KOLICINA" xfId="39"/>
    <cellStyle name="Microsoft Excel Application" xfId="40"/>
    <cellStyle name="Microsoft Excel Application 2" xfId="41"/>
    <cellStyle name="Microsoft Excel Application 3" xfId="94"/>
    <cellStyle name="NASLOV" xfId="42"/>
    <cellStyle name="Neutral 2" xfId="67"/>
    <cellStyle name="Normal" xfId="0" builtinId="0"/>
    <cellStyle name="Normal 10" xfId="80"/>
    <cellStyle name="Normal 10 2" xfId="90"/>
    <cellStyle name="Normal 11" xfId="95"/>
    <cellStyle name="Normal 11 2" xfId="101"/>
    <cellStyle name="Normal 12" xfId="62"/>
    <cellStyle name="Normal 13" xfId="96"/>
    <cellStyle name="Normal 15" xfId="71"/>
    <cellStyle name="Normal 18" xfId="73"/>
    <cellStyle name="Normal 2" xfId="43"/>
    <cellStyle name="Normal 2 2" xfId="44"/>
    <cellStyle name="Normal 2 2 2" xfId="45"/>
    <cellStyle name="Normal 2 2 3" xfId="74"/>
    <cellStyle name="Normal 2 3" xfId="46"/>
    <cellStyle name="Normal 2 3 2" xfId="97"/>
    <cellStyle name="Normal 2 4" xfId="47"/>
    <cellStyle name="Normal 2 5" xfId="48"/>
    <cellStyle name="Normal 2 6" xfId="81"/>
    <cellStyle name="Normal 3" xfId="49"/>
    <cellStyle name="Normal 3 2" xfId="50"/>
    <cellStyle name="Normal 3 3" xfId="100"/>
    <cellStyle name="Normal 4" xfId="51"/>
    <cellStyle name="Normal 4 2" xfId="68"/>
    <cellStyle name="Normal 4 2 2" xfId="87"/>
    <cellStyle name="Normal 4 3" xfId="102"/>
    <cellStyle name="Normal 5" xfId="52"/>
    <cellStyle name="Normal 5 2" xfId="53"/>
    <cellStyle name="Normal 5 3" xfId="103"/>
    <cellStyle name="Normal 6" xfId="54"/>
    <cellStyle name="Normal 6 2" xfId="69"/>
    <cellStyle name="Normal 6 3" xfId="92"/>
    <cellStyle name="Normal 6 4" xfId="99"/>
    <cellStyle name="Normal 7" xfId="55"/>
    <cellStyle name="Normal 7 2" xfId="70"/>
    <cellStyle name="Normal 8" xfId="56"/>
    <cellStyle name="Normal 9" xfId="64"/>
    <cellStyle name="Normal 9 2" xfId="88"/>
    <cellStyle name="Percent 2" xfId="57"/>
    <cellStyle name="TEXT" xfId="58"/>
    <cellStyle name="TEXT 2" xfId="59"/>
  </cellStyles>
  <dxfs count="0"/>
  <tableStyles count="0" defaultTableStyle="TableStyleMedium2" defaultPivotStyle="PivotStyleLight16"/>
  <colors>
    <mruColors>
      <color rgb="FF99FF66"/>
      <color rgb="FFCCFF99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bg_cpq4no_209\gp%20za%20tehni&#269;ku%20pripremu%20-%20kir\gp%20za%20tehni&#269;ku%20pripremu%20-%20kir\OBRASCI\CENE-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.terzic\Local%20Settings\Temporary%20Internet%20Files\Content.Outlook\XUAV2431\IS%20i%20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Cenovnik"/>
      <sheetName val="Cenovnik (2)"/>
      <sheetName val="Sheet1"/>
      <sheetName val="Macro2"/>
      <sheetName val="Makro1"/>
      <sheetName val="Grad"/>
      <sheetName val="Ostalo"/>
      <sheetName val="A pr.mreza-No3"/>
      <sheetName val="C pod raz mr-No3"/>
      <sheetName val="F PE cevi-No3"/>
      <sheetName val="REKAPITULACIJA 1-2-3"/>
      <sheetName val="REKAPITULACIJA-No3"/>
    </sheetNames>
    <sheetDataSet>
      <sheetData sheetId="0" refreshError="1"/>
      <sheetData sheetId="1" refreshError="1">
        <row r="9">
          <cell r="A9">
            <v>1</v>
          </cell>
          <cell r="B9" t="str">
            <v>Trasiranje</v>
          </cell>
          <cell r="C9">
            <v>101001</v>
          </cell>
          <cell r="D9" t="str">
            <v>m</v>
          </cell>
          <cell r="I9">
            <v>1.8451200000000001</v>
          </cell>
          <cell r="J9">
            <v>0.10982154240000001</v>
          </cell>
          <cell r="K9">
            <v>0.01</v>
          </cell>
          <cell r="M9">
            <v>1.8451200000000001E-2</v>
          </cell>
          <cell r="N9" t="str">
            <v>izv</v>
          </cell>
        </row>
        <row r="10">
          <cell r="A10">
            <v>2</v>
          </cell>
          <cell r="B10" t="str">
            <v>Asfaltni trotoar sa betonskom podlogom (asfalt d=2cm i beton d=8cm)</v>
          </cell>
          <cell r="C10">
            <v>101002</v>
          </cell>
          <cell r="D10" t="str">
            <v>m2</v>
          </cell>
          <cell r="I10">
            <v>66.870100000000008</v>
          </cell>
          <cell r="J10">
            <v>144.24549271000004</v>
          </cell>
          <cell r="K10">
            <v>0.7</v>
          </cell>
          <cell r="M10">
            <v>44.301441250000011</v>
          </cell>
          <cell r="N10" t="str">
            <v>zad</v>
          </cell>
        </row>
        <row r="11">
          <cell r="A11">
            <v>3</v>
          </cell>
          <cell r="B11" t="str">
            <v>Betonski trotoar (bet. d=8 cm i betonska ko{uljica d=2cm)</v>
          </cell>
          <cell r="C11">
            <v>101003</v>
          </cell>
          <cell r="D11" t="str">
            <v>m2</v>
          </cell>
          <cell r="I11">
            <v>50.468000000000004</v>
          </cell>
          <cell r="J11">
            <v>82.161904000000007</v>
          </cell>
          <cell r="K11">
            <v>0.5</v>
          </cell>
          <cell r="M11">
            <v>25.234000000000002</v>
          </cell>
          <cell r="N11" t="str">
            <v>zad</v>
          </cell>
        </row>
        <row r="12">
          <cell r="A12">
            <v>4</v>
          </cell>
          <cell r="B12" t="str">
            <v>Betonska plo~a na pesku</v>
          </cell>
          <cell r="C12">
            <v>101004</v>
          </cell>
          <cell r="D12" t="str">
            <v>m2</v>
          </cell>
          <cell r="I12">
            <v>12.617000000000001</v>
          </cell>
          <cell r="J12">
            <v>5.1351190000000004</v>
          </cell>
          <cell r="K12">
            <v>0.12</v>
          </cell>
          <cell r="M12">
            <v>1.5771250000000001</v>
          </cell>
          <cell r="N12" t="str">
            <v>zad</v>
          </cell>
        </row>
        <row r="13">
          <cell r="A13">
            <v>5</v>
          </cell>
          <cell r="B13" t="str">
            <v>Turska kaldrma</v>
          </cell>
          <cell r="C13">
            <v>101005</v>
          </cell>
          <cell r="D13" t="str">
            <v>m2</v>
          </cell>
          <cell r="I13">
            <v>18.9255</v>
          </cell>
          <cell r="J13">
            <v>11.55401775</v>
          </cell>
          <cell r="K13">
            <v>0.2</v>
          </cell>
          <cell r="M13">
            <v>3.5485312499999999</v>
          </cell>
          <cell r="N13" t="str">
            <v>zad</v>
          </cell>
        </row>
        <row r="14">
          <cell r="A14">
            <v>6</v>
          </cell>
          <cell r="B14" t="str">
            <v>Opeka pljo{timice na pesku</v>
          </cell>
          <cell r="C14">
            <v>101006</v>
          </cell>
          <cell r="D14" t="str">
            <v>m2</v>
          </cell>
          <cell r="I14">
            <v>15.77125</v>
          </cell>
          <cell r="J14">
            <v>8.0236234375000013</v>
          </cell>
          <cell r="K14">
            <v>0.16</v>
          </cell>
          <cell r="M14">
            <v>2.4642578125000001</v>
          </cell>
          <cell r="N14" t="str">
            <v>zad</v>
          </cell>
        </row>
        <row r="15">
          <cell r="A15">
            <v>7</v>
          </cell>
          <cell r="B15" t="str">
            <v>Bitu {ljunak d=8 cm sa livenim asfaltom d=3 cm</v>
          </cell>
          <cell r="C15">
            <v>101007</v>
          </cell>
          <cell r="D15" t="str">
            <v>m2</v>
          </cell>
          <cell r="I15">
            <v>83.903050000000007</v>
          </cell>
          <cell r="J15">
            <v>227.08779997750005</v>
          </cell>
          <cell r="K15">
            <v>1</v>
          </cell>
          <cell r="M15">
            <v>69.744410312500008</v>
          </cell>
          <cell r="N15" t="str">
            <v>zad</v>
          </cell>
        </row>
        <row r="17">
          <cell r="A17">
            <v>1</v>
          </cell>
          <cell r="B17" t="str">
            <v>Kolovozni asfalt na betonskoj podlozi beton d=20cm i asfalt d=3 - 5 cm</v>
          </cell>
          <cell r="C17">
            <v>102001</v>
          </cell>
          <cell r="D17" t="str">
            <v>m2</v>
          </cell>
          <cell r="I17">
            <v>162.12844999999999</v>
          </cell>
          <cell r="J17">
            <v>847.92368707749984</v>
          </cell>
          <cell r="K17">
            <v>1.6</v>
          </cell>
          <cell r="M17">
            <v>260.41882281249997</v>
          </cell>
          <cell r="N17" t="str">
            <v>zad</v>
          </cell>
        </row>
        <row r="18">
          <cell r="A18">
            <v>2</v>
          </cell>
          <cell r="B18" t="str">
            <v>Betonski kolovoz d=20 cm</v>
          </cell>
          <cell r="C18">
            <v>102002</v>
          </cell>
          <cell r="D18" t="str">
            <v>m2</v>
          </cell>
          <cell r="I18">
            <v>126.17</v>
          </cell>
          <cell r="J18">
            <v>513.51190000000008</v>
          </cell>
          <cell r="K18">
            <v>1.25</v>
          </cell>
          <cell r="M18">
            <v>157.71250000000001</v>
          </cell>
          <cell r="N18" t="str">
            <v>zad</v>
          </cell>
        </row>
        <row r="19">
          <cell r="A19">
            <v>3</v>
          </cell>
          <cell r="B19" t="str">
            <v>Sitna kamena kocka na betonu d=20cm</v>
          </cell>
          <cell r="C19">
            <v>102003</v>
          </cell>
          <cell r="D19" t="str">
            <v>m2</v>
          </cell>
          <cell r="I19">
            <v>148.24975000000001</v>
          </cell>
          <cell r="J19">
            <v>708.96736693750006</v>
          </cell>
          <cell r="K19">
            <v>1.4</v>
          </cell>
          <cell r="M19">
            <v>217.74182031250001</v>
          </cell>
          <cell r="N19" t="str">
            <v>zad</v>
          </cell>
        </row>
        <row r="20">
          <cell r="A20">
            <v>4</v>
          </cell>
          <cell r="B20" t="str">
            <v>Krupna kamena kocka na betonskoj podlozi d=20 cm</v>
          </cell>
          <cell r="C20">
            <v>102004</v>
          </cell>
          <cell r="D20" t="str">
            <v>m2</v>
          </cell>
          <cell r="I20">
            <v>151.404</v>
          </cell>
          <cell r="J20">
            <v>739.45713599999999</v>
          </cell>
          <cell r="K20">
            <v>1.5</v>
          </cell>
          <cell r="M20">
            <v>227.10599999999999</v>
          </cell>
          <cell r="N20" t="str">
            <v>zad</v>
          </cell>
        </row>
        <row r="21">
          <cell r="A21">
            <v>5</v>
          </cell>
          <cell r="B21" t="str">
            <v>Turska kaldrma na pesku d=20 cm</v>
          </cell>
          <cell r="C21">
            <v>102005</v>
          </cell>
          <cell r="D21" t="str">
            <v>m2</v>
          </cell>
          <cell r="I21">
            <v>69.393500000000003</v>
          </cell>
          <cell r="J21">
            <v>155.33734975000002</v>
          </cell>
          <cell r="K21">
            <v>0.7</v>
          </cell>
          <cell r="M21">
            <v>47.708031250000005</v>
          </cell>
          <cell r="N21" t="str">
            <v>zad</v>
          </cell>
        </row>
        <row r="22">
          <cell r="A22">
            <v>6</v>
          </cell>
          <cell r="B22" t="str">
            <v>Makadamska podloga d=25 cm</v>
          </cell>
          <cell r="C22">
            <v>102006</v>
          </cell>
          <cell r="D22" t="str">
            <v>m2</v>
          </cell>
          <cell r="I22">
            <v>82.010500000000008</v>
          </cell>
          <cell r="J22">
            <v>216.95877775000002</v>
          </cell>
          <cell r="K22">
            <v>1</v>
          </cell>
          <cell r="M22">
            <v>66.633531250000004</v>
          </cell>
          <cell r="N22" t="str">
            <v>zad</v>
          </cell>
        </row>
        <row r="23">
          <cell r="A23">
            <v>7</v>
          </cell>
          <cell r="B23" t="str">
            <v>Ivi~njak</v>
          </cell>
          <cell r="C23">
            <v>102007</v>
          </cell>
          <cell r="D23" t="str">
            <v>m</v>
          </cell>
          <cell r="I23">
            <v>105.35195</v>
          </cell>
          <cell r="J23">
            <v>358.03333447749998</v>
          </cell>
          <cell r="K23">
            <v>1</v>
          </cell>
          <cell r="M23">
            <v>109.9610978125</v>
          </cell>
          <cell r="N23" t="str">
            <v>zad</v>
          </cell>
        </row>
        <row r="24">
          <cell r="A24">
            <v>8</v>
          </cell>
          <cell r="B24" t="str">
            <v>Bitu {ljunak d=15-20 cm sa livenim asfaltom</v>
          </cell>
          <cell r="C24">
            <v>102008</v>
          </cell>
          <cell r="D24" t="str">
            <v>m2</v>
          </cell>
          <cell r="I24">
            <v>88.319000000000003</v>
          </cell>
          <cell r="J24">
            <v>251.62083100000004</v>
          </cell>
          <cell r="K24">
            <v>1</v>
          </cell>
          <cell r="M24">
            <v>77.279125000000008</v>
          </cell>
          <cell r="N24" t="str">
            <v>zad</v>
          </cell>
        </row>
        <row r="25">
          <cell r="A25">
            <v>9</v>
          </cell>
          <cell r="B25" t="str">
            <v xml:space="preserve">Armirani beton debljine preko d =  25 cm </v>
          </cell>
          <cell r="C25">
            <v>102009</v>
          </cell>
          <cell r="D25" t="str">
            <v>m3</v>
          </cell>
          <cell r="I25">
            <v>1766.38</v>
          </cell>
          <cell r="J25">
            <v>100648.33240000001</v>
          </cell>
          <cell r="K25">
            <v>17.3</v>
          </cell>
          <cell r="M25">
            <v>30911.65</v>
          </cell>
          <cell r="N25" t="str">
            <v>zad</v>
          </cell>
        </row>
        <row r="26">
          <cell r="A26">
            <v>10</v>
          </cell>
          <cell r="B26" t="str">
            <v>Nearmirani beton debljine preko d = 25 cm</v>
          </cell>
          <cell r="C26">
            <v>102010</v>
          </cell>
          <cell r="D26" t="str">
            <v>m3</v>
          </cell>
          <cell r="I26">
            <v>1135.53</v>
          </cell>
          <cell r="J26">
            <v>41594.463900000002</v>
          </cell>
          <cell r="K26">
            <v>11.25</v>
          </cell>
          <cell r="M26">
            <v>12774.7125</v>
          </cell>
          <cell r="N26" t="str">
            <v>zad</v>
          </cell>
        </row>
        <row r="28">
          <cell r="A28">
            <v>1</v>
          </cell>
          <cell r="B28" t="str">
            <v>Betoniranje trotoara betonom MB-20, d=10 cm sa prethodnom izradom tampona od {ljunka d = 10 cm</v>
          </cell>
          <cell r="C28">
            <v>103001</v>
          </cell>
          <cell r="D28" t="str">
            <v>m2</v>
          </cell>
          <cell r="I28">
            <v>168.88800000000001</v>
          </cell>
          <cell r="J28">
            <v>920.10182400000008</v>
          </cell>
          <cell r="K28">
            <v>1.2</v>
          </cell>
          <cell r="M28">
            <v>211.11</v>
          </cell>
          <cell r="N28" t="str">
            <v>zid</v>
          </cell>
        </row>
        <row r="29">
          <cell r="A29">
            <v>2</v>
          </cell>
          <cell r="B29" t="str">
            <v>Izrada betonske podloge u trotoaru betonom MB 20, d=8 cm sa prethodnom izradom tampona od {ljunka d=10 cm</v>
          </cell>
          <cell r="C29">
            <v>103002</v>
          </cell>
          <cell r="D29" t="str">
            <v>m2</v>
          </cell>
          <cell r="I29">
            <v>151.99920000000003</v>
          </cell>
          <cell r="J29">
            <v>745.28247744000032</v>
          </cell>
          <cell r="K29">
            <v>1.2</v>
          </cell>
          <cell r="M29">
            <v>170.99910000000003</v>
          </cell>
          <cell r="N29" t="str">
            <v>zid</v>
          </cell>
        </row>
        <row r="30">
          <cell r="A30">
            <v>3</v>
          </cell>
          <cell r="B30" t="str">
            <v>Opravka trotoara od betonskih plo~a na pesku</v>
          </cell>
          <cell r="C30">
            <v>103003</v>
          </cell>
          <cell r="D30" t="str">
            <v>m2</v>
          </cell>
          <cell r="I30">
            <v>101.33280000000001</v>
          </cell>
          <cell r="J30">
            <v>331.23665664000004</v>
          </cell>
          <cell r="K30">
            <v>0.8</v>
          </cell>
          <cell r="M30">
            <v>75.999600000000001</v>
          </cell>
          <cell r="N30" t="str">
            <v>zid</v>
          </cell>
        </row>
        <row r="31">
          <cell r="A31">
            <v>4</v>
          </cell>
          <cell r="B31" t="str">
            <v>Opravka trotoara od turske kaldrme</v>
          </cell>
          <cell r="C31">
            <v>103004</v>
          </cell>
          <cell r="D31" t="str">
            <v>m2</v>
          </cell>
          <cell r="I31">
            <v>244.88760000000002</v>
          </cell>
          <cell r="J31">
            <v>1934.5140849600002</v>
          </cell>
          <cell r="K31">
            <v>1.8</v>
          </cell>
          <cell r="M31">
            <v>443.85877500000004</v>
          </cell>
          <cell r="N31" t="str">
            <v>zid</v>
          </cell>
        </row>
        <row r="32">
          <cell r="A32">
            <v>5</v>
          </cell>
          <cell r="B32" t="str">
            <v>Opravka trotoara od opeke pljo{timice polo`ene na pesku</v>
          </cell>
          <cell r="C32">
            <v>103005</v>
          </cell>
          <cell r="D32" t="str">
            <v>m2</v>
          </cell>
          <cell r="I32">
            <v>291.33180000000004</v>
          </cell>
          <cell r="J32">
            <v>2737.8779900400009</v>
          </cell>
          <cell r="K32">
            <v>1.4</v>
          </cell>
          <cell r="M32">
            <v>628.18419375000008</v>
          </cell>
          <cell r="N32" t="str">
            <v>zid</v>
          </cell>
        </row>
        <row r="33">
          <cell r="A33">
            <v>6</v>
          </cell>
          <cell r="B33" t="str">
            <v>Betoniranje kolovoza betonom MB-20, d=20 cm sa prethodnom izradom tampona od {ljunka  d=10 cm</v>
          </cell>
          <cell r="C33">
            <v>103006</v>
          </cell>
          <cell r="D33" t="str">
            <v>m2</v>
          </cell>
          <cell r="I33">
            <v>405.33120000000002</v>
          </cell>
          <cell r="J33">
            <v>5299.7865062400006</v>
          </cell>
          <cell r="K33">
            <v>2.2999999999999998</v>
          </cell>
          <cell r="M33">
            <v>1215.9936</v>
          </cell>
          <cell r="N33" t="str">
            <v>zid</v>
          </cell>
        </row>
        <row r="34">
          <cell r="A34">
            <v>7</v>
          </cell>
          <cell r="B34" t="str">
            <v>Izrada betonske podloge u kolovozu betonom MB-20, d=20 cm sa prethodnom izradom  tampona od {ljunka d=10 cm I ostavljaljem sloja za asfalt</v>
          </cell>
          <cell r="C34">
            <v>103007</v>
          </cell>
          <cell r="D34" t="str">
            <v>m2</v>
          </cell>
          <cell r="I34">
            <v>405.33120000000002</v>
          </cell>
          <cell r="J34">
            <v>5299.7865062400006</v>
          </cell>
          <cell r="K34">
            <v>2.2999999999999998</v>
          </cell>
          <cell r="M34">
            <v>1215.9936</v>
          </cell>
          <cell r="N34" t="str">
            <v>zid</v>
          </cell>
        </row>
        <row r="35">
          <cell r="A35">
            <v>8</v>
          </cell>
          <cell r="B35" t="str">
            <v>Opravka kolovoza od sitne kamene kocke na betonskoj podlozi d=20 cm</v>
          </cell>
          <cell r="C35">
            <v>103008</v>
          </cell>
          <cell r="D35" t="str">
            <v>m2</v>
          </cell>
          <cell r="I35">
            <v>460.21980000000008</v>
          </cell>
          <cell r="J35">
            <v>6832.3311068400026</v>
          </cell>
          <cell r="K35">
            <v>3.4</v>
          </cell>
          <cell r="M35">
            <v>1567.6236937500003</v>
          </cell>
          <cell r="N35" t="str">
            <v>zid</v>
          </cell>
        </row>
        <row r="36">
          <cell r="A36">
            <v>9</v>
          </cell>
          <cell r="B36" t="str">
            <v>Opravka kolovoza od krupne kamene kocke na betonskoj podlozi d=20 cm</v>
          </cell>
          <cell r="C36">
            <v>103009</v>
          </cell>
          <cell r="D36" t="str">
            <v>m2</v>
          </cell>
          <cell r="I36">
            <v>417.9978000000001</v>
          </cell>
          <cell r="J36">
            <v>5636.1987356400023</v>
          </cell>
          <cell r="K36">
            <v>3.1</v>
          </cell>
          <cell r="M36">
            <v>1293.1806937500003</v>
          </cell>
          <cell r="N36" t="str">
            <v>zid</v>
          </cell>
        </row>
        <row r="37">
          <cell r="A37">
            <v>10</v>
          </cell>
          <cell r="B37" t="str">
            <v>Opravka kolovoza od turske kaldrme na pesku</v>
          </cell>
          <cell r="C37">
            <v>103010</v>
          </cell>
          <cell r="D37" t="str">
            <v>m2</v>
          </cell>
          <cell r="I37">
            <v>244.88760000000002</v>
          </cell>
          <cell r="J37">
            <v>1934.5140849600002</v>
          </cell>
          <cell r="K37">
            <v>1.82</v>
          </cell>
          <cell r="M37">
            <v>443.85877500000004</v>
          </cell>
          <cell r="N37" t="str">
            <v>zid</v>
          </cell>
        </row>
        <row r="38">
          <cell r="A38">
            <v>11</v>
          </cell>
          <cell r="B38" t="str">
            <v>Opravka kolovoza sa makadamskom podlogom d=25 cm</v>
          </cell>
          <cell r="C38">
            <v>103011</v>
          </cell>
          <cell r="D38" t="str">
            <v>m2</v>
          </cell>
          <cell r="I38">
            <v>151.99920000000003</v>
          </cell>
          <cell r="J38">
            <v>745.28247744000032</v>
          </cell>
          <cell r="K38">
            <v>1.125</v>
          </cell>
          <cell r="M38">
            <v>170.99910000000003</v>
          </cell>
          <cell r="N38" t="str">
            <v>zid</v>
          </cell>
        </row>
        <row r="39">
          <cell r="A39">
            <v>12</v>
          </cell>
          <cell r="B39" t="str">
            <v>Opravka ivi~njaka</v>
          </cell>
          <cell r="C39">
            <v>103012</v>
          </cell>
          <cell r="D39" t="str">
            <v>m</v>
          </cell>
          <cell r="I39">
            <v>185.77680000000004</v>
          </cell>
          <cell r="J39">
            <v>1113.3232070400004</v>
          </cell>
          <cell r="K39">
            <v>1.4</v>
          </cell>
          <cell r="M39">
            <v>255.44310000000004</v>
          </cell>
          <cell r="N39" t="str">
            <v>zid</v>
          </cell>
        </row>
        <row r="41">
          <cell r="A41">
            <v>1</v>
          </cell>
          <cell r="B41" t="str">
            <v>Ru{enje zidova od betona</v>
          </cell>
          <cell r="C41">
            <v>104001</v>
          </cell>
          <cell r="D41" t="str">
            <v>m3</v>
          </cell>
          <cell r="I41">
            <v>1135.53</v>
          </cell>
          <cell r="J41">
            <v>41594.463900000002</v>
          </cell>
          <cell r="K41">
            <v>15</v>
          </cell>
          <cell r="M41">
            <v>12774.7125</v>
          </cell>
          <cell r="N41" t="str">
            <v>izv</v>
          </cell>
        </row>
        <row r="42">
          <cell r="A42">
            <v>2</v>
          </cell>
          <cell r="B42" t="str">
            <v>Ru{enje zidova od armiranog betona</v>
          </cell>
          <cell r="C42">
            <v>104002</v>
          </cell>
          <cell r="D42" t="str">
            <v>m3</v>
          </cell>
          <cell r="I42">
            <v>1766.38</v>
          </cell>
          <cell r="J42">
            <v>100648.33240000001</v>
          </cell>
          <cell r="K42">
            <v>17</v>
          </cell>
          <cell r="M42">
            <v>30911.65</v>
          </cell>
          <cell r="N42" t="str">
            <v>izv</v>
          </cell>
        </row>
        <row r="43">
          <cell r="A43">
            <v>3</v>
          </cell>
          <cell r="B43" t="str">
            <v>Ru{enje zidova od opeke d=12,5  cm</v>
          </cell>
          <cell r="C43">
            <v>104003</v>
          </cell>
          <cell r="D43" t="str">
            <v>m2</v>
          </cell>
          <cell r="I43">
            <v>34.696750000000002</v>
          </cell>
          <cell r="J43">
            <v>38.834337437500004</v>
          </cell>
          <cell r="K43">
            <v>0.35</v>
          </cell>
          <cell r="M43">
            <v>11.927007812500001</v>
          </cell>
          <cell r="N43" t="str">
            <v>izv</v>
          </cell>
        </row>
        <row r="44">
          <cell r="A44">
            <v>4</v>
          </cell>
          <cell r="B44" t="str">
            <v>Ru{enje zidova od opeke d=25 cm</v>
          </cell>
          <cell r="C44">
            <v>104004</v>
          </cell>
          <cell r="D44" t="str">
            <v>m3</v>
          </cell>
          <cell r="I44">
            <v>328.04200000000003</v>
          </cell>
          <cell r="J44">
            <v>3471.3404440000004</v>
          </cell>
          <cell r="K44">
            <v>5.0999999999999996</v>
          </cell>
          <cell r="M44">
            <v>1066.1365000000001</v>
          </cell>
          <cell r="N44" t="str">
            <v>izv</v>
          </cell>
        </row>
        <row r="46">
          <cell r="A46">
            <v>1</v>
          </cell>
          <cell r="B46" t="str">
            <v>Ru~ni iskop rova za TT kanalizaciju u zemlji{tu do III kategorije</v>
          </cell>
          <cell r="C46">
            <v>105001</v>
          </cell>
          <cell r="D46" t="str">
            <v>m3</v>
          </cell>
          <cell r="I46">
            <v>189.255</v>
          </cell>
          <cell r="J46">
            <v>1155.401775</v>
          </cell>
          <cell r="K46">
            <v>2</v>
          </cell>
          <cell r="M46">
            <v>354.85312499999998</v>
          </cell>
          <cell r="N46" t="str">
            <v>zad</v>
          </cell>
        </row>
        <row r="47">
          <cell r="A47">
            <v>2</v>
          </cell>
          <cell r="B47" t="str">
            <v>Ma{inski iskop rova za TT kanalizaciju u zemlji{tu  do III kategorije</v>
          </cell>
          <cell r="C47">
            <v>105002</v>
          </cell>
          <cell r="D47" t="str">
            <v>m3</v>
          </cell>
          <cell r="I47">
            <v>132.4785</v>
          </cell>
          <cell r="J47">
            <v>566.14686975000006</v>
          </cell>
          <cell r="K47">
            <v>1</v>
          </cell>
          <cell r="M47">
            <v>173.87803124999999</v>
          </cell>
          <cell r="N47" t="str">
            <v>zad</v>
          </cell>
        </row>
        <row r="48">
          <cell r="A48">
            <v>3</v>
          </cell>
          <cell r="B48" t="str">
            <v>Ru~ni Iskop rova za TT kanalizaciju u zemlji{tu IV kategorije</v>
          </cell>
          <cell r="C48">
            <v>105003</v>
          </cell>
          <cell r="D48" t="str">
            <v>m3</v>
          </cell>
          <cell r="I48">
            <v>302.80799999999999</v>
          </cell>
          <cell r="J48">
            <v>2957.828544</v>
          </cell>
          <cell r="K48">
            <v>3.5</v>
          </cell>
          <cell r="M48">
            <v>908.42399999999998</v>
          </cell>
          <cell r="N48" t="str">
            <v>zad</v>
          </cell>
        </row>
        <row r="49">
          <cell r="A49">
            <v>4</v>
          </cell>
          <cell r="B49" t="str">
            <v>Ru~ni iskop rova za TT kanalizaciju u zemlji{tu V kategorije</v>
          </cell>
          <cell r="C49">
            <v>105004</v>
          </cell>
          <cell r="D49" t="str">
            <v>m3</v>
          </cell>
          <cell r="I49">
            <v>605.61599999999999</v>
          </cell>
          <cell r="J49">
            <v>11831.314176</v>
          </cell>
          <cell r="K49">
            <v>7.2</v>
          </cell>
          <cell r="M49">
            <v>3633.6959999999999</v>
          </cell>
          <cell r="N49" t="str">
            <v>zad</v>
          </cell>
        </row>
        <row r="50">
          <cell r="A50">
            <v>5</v>
          </cell>
          <cell r="B50" t="str">
            <v>Ru~ni iskop zemlje za TT-okna u zemlji{tu do III kategorije (dubine do 2m)</v>
          </cell>
          <cell r="C50">
            <v>105005</v>
          </cell>
          <cell r="D50" t="str">
            <v>m3</v>
          </cell>
          <cell r="I50">
            <v>157.71250000000001</v>
          </cell>
          <cell r="J50">
            <v>802.36234375000004</v>
          </cell>
          <cell r="K50">
            <v>2.4</v>
          </cell>
          <cell r="M50">
            <v>246.42578125</v>
          </cell>
          <cell r="N50" t="str">
            <v>zad</v>
          </cell>
        </row>
        <row r="51">
          <cell r="A51">
            <v>6</v>
          </cell>
          <cell r="B51" t="str">
            <v>Ru~ni iskop zemlje za TT-okna u zemlji{tu do III kategorije (dubine 2-4m)</v>
          </cell>
          <cell r="C51">
            <v>105006</v>
          </cell>
          <cell r="D51" t="str">
            <v>m3</v>
          </cell>
          <cell r="I51">
            <v>220.79750000000001</v>
          </cell>
          <cell r="J51">
            <v>1572.6301937500002</v>
          </cell>
          <cell r="K51">
            <v>3</v>
          </cell>
          <cell r="M51">
            <v>482.99453125000002</v>
          </cell>
          <cell r="N51" t="str">
            <v>zad</v>
          </cell>
        </row>
        <row r="52">
          <cell r="A52">
            <v>7</v>
          </cell>
          <cell r="B52" t="str">
            <v>Ma{inski iskop rova za TT okna u zemlji{tu  do III kategorije</v>
          </cell>
          <cell r="C52">
            <v>105007</v>
          </cell>
          <cell r="D52" t="str">
            <v>m3</v>
          </cell>
          <cell r="I52">
            <v>110.39875000000001</v>
          </cell>
          <cell r="J52">
            <v>393.15754843750005</v>
          </cell>
          <cell r="K52">
            <v>1.1000000000000001</v>
          </cell>
          <cell r="M52">
            <v>120.74863281250001</v>
          </cell>
          <cell r="N52" t="str">
            <v>zad</v>
          </cell>
        </row>
        <row r="53">
          <cell r="A53">
            <v>8</v>
          </cell>
          <cell r="B53" t="str">
            <v>Ru~ni iskop zemlje za TT-okna u zemlji{tu do IV kategorije (dubine do 2m)</v>
          </cell>
          <cell r="C53">
            <v>105008</v>
          </cell>
          <cell r="D53" t="str">
            <v>m3</v>
          </cell>
          <cell r="I53">
            <v>252.34</v>
          </cell>
          <cell r="J53">
            <v>2054.0476000000003</v>
          </cell>
          <cell r="K53">
            <v>3.6</v>
          </cell>
          <cell r="M53">
            <v>630.85</v>
          </cell>
          <cell r="N53" t="str">
            <v>zad</v>
          </cell>
        </row>
        <row r="54">
          <cell r="A54">
            <v>9</v>
          </cell>
          <cell r="B54" t="str">
            <v>Ru~ni iskop zemlje za TT-okna u zemlji{tu do IV kategorije (dubine 2-4m)</v>
          </cell>
          <cell r="C54">
            <v>105009</v>
          </cell>
          <cell r="D54" t="str">
            <v>m3</v>
          </cell>
          <cell r="I54">
            <v>271.26550000000003</v>
          </cell>
          <cell r="J54">
            <v>2373.7087577500006</v>
          </cell>
          <cell r="K54">
            <v>3.9</v>
          </cell>
          <cell r="M54">
            <v>729.02603125000007</v>
          </cell>
          <cell r="N54" t="str">
            <v>zad</v>
          </cell>
        </row>
        <row r="55">
          <cell r="A55">
            <v>10</v>
          </cell>
          <cell r="B55" t="str">
            <v>Ru~ni iskop zemlje za TT-okna u zemlji{tu do V kategorije (dubine do 2m)</v>
          </cell>
          <cell r="C55">
            <v>105010</v>
          </cell>
          <cell r="D55" t="str">
            <v>m3</v>
          </cell>
          <cell r="I55">
            <v>504.68</v>
          </cell>
          <cell r="J55">
            <v>8216.1904000000013</v>
          </cell>
          <cell r="K55">
            <v>7.2</v>
          </cell>
          <cell r="M55">
            <v>2523.4</v>
          </cell>
          <cell r="N55" t="str">
            <v>zad</v>
          </cell>
        </row>
        <row r="56">
          <cell r="A56">
            <v>11</v>
          </cell>
          <cell r="B56" t="str">
            <v>Ru~ni iskop zemlje za TT-okna u zemlji{tu do V kategorije (dubine 2-4m)</v>
          </cell>
          <cell r="C56">
            <v>105011</v>
          </cell>
          <cell r="D56" t="str">
            <v>m3</v>
          </cell>
          <cell r="I56">
            <v>630.85</v>
          </cell>
          <cell r="J56">
            <v>12837.797500000001</v>
          </cell>
          <cell r="K56">
            <v>9</v>
          </cell>
          <cell r="M56">
            <v>3942.8125</v>
          </cell>
          <cell r="N56" t="str">
            <v>zad</v>
          </cell>
        </row>
        <row r="57">
          <cell r="A57" t="str">
            <v>12A</v>
          </cell>
          <cell r="B57" t="str">
            <v>Postavljanje tamponskog sloja {ljunka sa nabijanjem debljine 10 cm  ispod donje betonske plo~e okna</v>
          </cell>
          <cell r="C57" t="str">
            <v>105012A</v>
          </cell>
          <cell r="D57" t="str">
            <v>m3</v>
          </cell>
          <cell r="I57">
            <v>85.164750000000012</v>
          </cell>
          <cell r="J57">
            <v>233.96885943750004</v>
          </cell>
          <cell r="K57">
            <v>1</v>
          </cell>
          <cell r="M57">
            <v>71.857757812500012</v>
          </cell>
          <cell r="N57" t="str">
            <v>zad</v>
          </cell>
        </row>
        <row r="58">
          <cell r="A58" t="str">
            <v>12B</v>
          </cell>
          <cell r="B58" t="str">
            <v xml:space="preserve">Postavljanje tamponskog sloja {ljunka sa nabijanjem debljine d=10cm ispod betonske plo~e okna (sa isporukom {ljunka) </v>
          </cell>
          <cell r="C58" t="str">
            <v>105012B</v>
          </cell>
          <cell r="D58" t="str">
            <v>m3</v>
          </cell>
          <cell r="I58">
            <v>488.15699999999998</v>
          </cell>
          <cell r="J58">
            <v>7687.0082789999997</v>
          </cell>
          <cell r="K58">
            <v>1</v>
          </cell>
          <cell r="M58">
            <v>411.88246874999999</v>
          </cell>
          <cell r="N58" t="str">
            <v>zad</v>
          </cell>
        </row>
        <row r="59">
          <cell r="A59" t="str">
            <v>13A</v>
          </cell>
          <cell r="B59" t="str">
            <v>Zatrpavanje rova TT kanalizacije i prostora uz okno peskom sa nabijanjem i polivanjem vodom</v>
          </cell>
          <cell r="C59" t="str">
            <v>105013A</v>
          </cell>
          <cell r="D59" t="str">
            <v>m3</v>
          </cell>
          <cell r="I59">
            <v>100.93600000000001</v>
          </cell>
          <cell r="J59">
            <v>328.64761600000003</v>
          </cell>
          <cell r="K59">
            <v>0.9</v>
          </cell>
          <cell r="M59">
            <v>100.93600000000001</v>
          </cell>
          <cell r="N59" t="str">
            <v>zad</v>
          </cell>
        </row>
        <row r="60">
          <cell r="A60" t="str">
            <v>13B</v>
          </cell>
          <cell r="B60" t="str">
            <v>Zatrpavanje rova TT kanalizacije i prostora uz okno peskom sa nabijanjem I polivanjem vodom (sa isporukom peska)</v>
          </cell>
          <cell r="C60" t="str">
            <v>105013B</v>
          </cell>
          <cell r="D60" t="str">
            <v>m3</v>
          </cell>
          <cell r="I60">
            <v>497.08499999999998</v>
          </cell>
          <cell r="J60">
            <v>7970.7579749999995</v>
          </cell>
          <cell r="K60">
            <v>0.9</v>
          </cell>
          <cell r="M60">
            <v>497.08499999999998</v>
          </cell>
          <cell r="N60" t="str">
            <v>zad</v>
          </cell>
        </row>
        <row r="61">
          <cell r="A61">
            <v>14</v>
          </cell>
          <cell r="B61" t="str">
            <v>Zatrpavanje rova TT kanalizacije i prostora uz okno zemljom sa nabijanjem i polivanjem vodom</v>
          </cell>
          <cell r="C61">
            <v>105014</v>
          </cell>
          <cell r="D61" t="str">
            <v>m3</v>
          </cell>
          <cell r="I61">
            <v>126.17</v>
          </cell>
          <cell r="J61">
            <v>513.51190000000008</v>
          </cell>
          <cell r="K61">
            <v>1.2</v>
          </cell>
          <cell r="M61">
            <v>157.71250000000001</v>
          </cell>
          <cell r="N61" t="str">
            <v>zad</v>
          </cell>
        </row>
        <row r="62">
          <cell r="A62" t="str">
            <v>15A</v>
          </cell>
          <cell r="B62" t="str">
            <v>Zatrpavanje rova TT kanalizacije i prostora uz okno {ljunkom sa nabijanjem i polivanjem vodom</v>
          </cell>
          <cell r="C62" t="str">
            <v>105015A</v>
          </cell>
          <cell r="D62" t="str">
            <v>m3</v>
          </cell>
          <cell r="I62">
            <v>113.55300000000001</v>
          </cell>
          <cell r="J62">
            <v>415.94463900000005</v>
          </cell>
          <cell r="K62">
            <v>1.2</v>
          </cell>
          <cell r="M62">
            <v>127.74712500000001</v>
          </cell>
          <cell r="N62" t="str">
            <v>zad</v>
          </cell>
        </row>
        <row r="63">
          <cell r="A63" t="str">
            <v>15B</v>
          </cell>
          <cell r="B63" t="str">
            <v>Zatrpavanje rova TT kanalizacije i prostora uz okno {ljunkom sa nabijanjem i polivanjem vodom (sa isporukom {ljunka)</v>
          </cell>
          <cell r="C63" t="str">
            <v>105015B</v>
          </cell>
          <cell r="D63" t="str">
            <v>m3</v>
          </cell>
          <cell r="I63">
            <v>497.08499999999998</v>
          </cell>
          <cell r="J63">
            <v>7970.7579749999995</v>
          </cell>
          <cell r="K63">
            <v>1.2</v>
          </cell>
          <cell r="M63">
            <v>559.22062499999993</v>
          </cell>
          <cell r="N63" t="str">
            <v>zad</v>
          </cell>
        </row>
        <row r="64">
          <cell r="A64">
            <v>16</v>
          </cell>
          <cell r="B64" t="str">
            <v>Razupiranje rovova u iskopu na dubini do 3,5 m</v>
          </cell>
          <cell r="C64">
            <v>105016</v>
          </cell>
          <cell r="D64" t="str">
            <v>m2</v>
          </cell>
          <cell r="I64">
            <v>213.82559999999998</v>
          </cell>
          <cell r="J64">
            <v>1474.8834585599998</v>
          </cell>
          <cell r="K64">
            <v>0.3</v>
          </cell>
          <cell r="M64">
            <v>64.147679999999994</v>
          </cell>
          <cell r="N64" t="str">
            <v>zad</v>
          </cell>
        </row>
        <row r="65">
          <cell r="A65">
            <v>17</v>
          </cell>
          <cell r="B65" t="str">
            <v>Odvoz vi{ka zemlje i ostalog materijala na udaljenost do 10 km</v>
          </cell>
          <cell r="C65">
            <v>105017</v>
          </cell>
          <cell r="D65" t="str">
            <v>m3</v>
          </cell>
          <cell r="I65">
            <v>283.88249999999999</v>
          </cell>
          <cell r="J65">
            <v>2599.6539937500002</v>
          </cell>
          <cell r="K65">
            <v>1.45</v>
          </cell>
          <cell r="M65">
            <v>798.41953124999998</v>
          </cell>
          <cell r="N65" t="str">
            <v>zad</v>
          </cell>
        </row>
        <row r="67">
          <cell r="A67">
            <v>1</v>
          </cell>
          <cell r="B67" t="str">
            <v>Izrada armirano betonskih gornjih plo~a okana betonom MB 30</v>
          </cell>
          <cell r="C67">
            <v>106001</v>
          </cell>
          <cell r="D67" t="str">
            <v>m3</v>
          </cell>
          <cell r="I67">
            <v>764.89400000000001</v>
          </cell>
          <cell r="J67">
            <v>18872.994556000001</v>
          </cell>
          <cell r="K67">
            <v>4.5999999999999996</v>
          </cell>
          <cell r="M67">
            <v>3489.8288750000002</v>
          </cell>
          <cell r="N67" t="str">
            <v>zid</v>
          </cell>
        </row>
        <row r="68">
          <cell r="A68">
            <v>2</v>
          </cell>
          <cell r="B68" t="str">
            <v>Izrada nearmirano betonskih plo~a okana betonom MB 20</v>
          </cell>
          <cell r="C68">
            <v>106002</v>
          </cell>
          <cell r="D68" t="str">
            <v>m3</v>
          </cell>
          <cell r="I68">
            <v>796.32799999999997</v>
          </cell>
          <cell r="J68">
            <v>20456.073664</v>
          </cell>
          <cell r="K68">
            <v>3</v>
          </cell>
          <cell r="M68">
            <v>3782.558</v>
          </cell>
          <cell r="N68" t="str">
            <v>zid</v>
          </cell>
        </row>
        <row r="69">
          <cell r="A69">
            <v>3</v>
          </cell>
          <cell r="B69" t="str">
            <v>Ugradnja mre`aste armature R785 u betonske   plo~e</v>
          </cell>
          <cell r="C69">
            <v>106003</v>
          </cell>
          <cell r="D69" t="str">
            <v>kg</v>
          </cell>
          <cell r="I69">
            <v>6.2867999999999995</v>
          </cell>
          <cell r="J69">
            <v>1.2749630399999998</v>
          </cell>
          <cell r="K69">
            <v>0.1</v>
          </cell>
          <cell r="M69">
            <v>0.23575499999999996</v>
          </cell>
          <cell r="N69" t="str">
            <v>zid</v>
          </cell>
        </row>
        <row r="70">
          <cell r="A70">
            <v>4</v>
          </cell>
          <cell r="B70" t="str">
            <v>Ugradnja armature f 6 - 10 mm  u betonske plo~e</v>
          </cell>
          <cell r="C70">
            <v>106004</v>
          </cell>
          <cell r="D70" t="str">
            <v>kg</v>
          </cell>
          <cell r="I70">
            <v>12.88794</v>
          </cell>
          <cell r="J70">
            <v>5.3580321756</v>
          </cell>
          <cell r="K70">
            <v>0.2</v>
          </cell>
          <cell r="M70">
            <v>0.99076038750000006</v>
          </cell>
          <cell r="N70" t="str">
            <v>zid</v>
          </cell>
        </row>
        <row r="71">
          <cell r="A71">
            <v>5</v>
          </cell>
          <cell r="B71" t="str">
            <v>Izrada oplate za gornju plo~u kablovskog tt okna</v>
          </cell>
          <cell r="C71">
            <v>106005</v>
          </cell>
          <cell r="D71" t="str">
            <v>m2</v>
          </cell>
          <cell r="I71">
            <v>349.72650000000004</v>
          </cell>
          <cell r="J71">
            <v>3945.439509750001</v>
          </cell>
          <cell r="K71">
            <v>0.9</v>
          </cell>
          <cell r="M71">
            <v>238.25117812500002</v>
          </cell>
          <cell r="N71" t="str">
            <v>zid</v>
          </cell>
        </row>
        <row r="72">
          <cell r="A72">
            <v>6</v>
          </cell>
          <cell r="B72" t="str">
            <v>Izrada jednostrane oplate za betonski zid kablovskog tt okna</v>
          </cell>
          <cell r="C72">
            <v>106006</v>
          </cell>
          <cell r="D72" t="str">
            <v>m2</v>
          </cell>
          <cell r="I72">
            <v>321.7056</v>
          </cell>
          <cell r="J72">
            <v>3338.5320345599998</v>
          </cell>
          <cell r="K72">
            <v>0.55000000000000004</v>
          </cell>
          <cell r="M72">
            <v>189.00203999999997</v>
          </cell>
          <cell r="N72" t="str">
            <v>zid</v>
          </cell>
        </row>
        <row r="74">
          <cell r="A74">
            <v>1</v>
          </cell>
          <cell r="B74" t="str">
            <v>Zidanje zidova tt okana d=12,5 cm sa punom opekom u cementnom malteru</v>
          </cell>
          <cell r="C74">
            <v>107001</v>
          </cell>
          <cell r="D74" t="str">
            <v>m2</v>
          </cell>
          <cell r="I74">
            <v>203.2732</v>
          </cell>
          <cell r="J74">
            <v>1332.9030270400001</v>
          </cell>
          <cell r="K74">
            <v>1.25</v>
          </cell>
          <cell r="M74">
            <v>246.46875499999999</v>
          </cell>
          <cell r="N74" t="str">
            <v>zid</v>
          </cell>
        </row>
        <row r="75">
          <cell r="A75">
            <v>2</v>
          </cell>
          <cell r="B75" t="str">
            <v>Zidanje zidova tt okana d=25 cm sa punom opekom u cementnom malteru</v>
          </cell>
          <cell r="C75">
            <v>107002</v>
          </cell>
          <cell r="D75" t="str">
            <v>m3</v>
          </cell>
          <cell r="I75">
            <v>1104.3812</v>
          </cell>
          <cell r="J75">
            <v>39343.801126240003</v>
          </cell>
          <cell r="K75">
            <v>6</v>
          </cell>
          <cell r="M75">
            <v>7275.1111549999996</v>
          </cell>
          <cell r="N75" t="str">
            <v>zid</v>
          </cell>
        </row>
        <row r="76">
          <cell r="A76">
            <v>3</v>
          </cell>
          <cell r="B76" t="str">
            <v>Zidanje zidova okana d=20 cm sa betonskim blokom u cementnom malteru</v>
          </cell>
          <cell r="C76">
            <v>107003</v>
          </cell>
          <cell r="D76" t="str">
            <v>m3</v>
          </cell>
          <cell r="I76">
            <v>597.24599999999998</v>
          </cell>
          <cell r="J76">
            <v>11506.541435999998</v>
          </cell>
          <cell r="K76">
            <v>5</v>
          </cell>
          <cell r="M76">
            <v>2127.6888749999998</v>
          </cell>
          <cell r="N76" t="str">
            <v>zid</v>
          </cell>
        </row>
        <row r="77">
          <cell r="A77">
            <v>4</v>
          </cell>
          <cell r="B77" t="str">
            <v>Popunjavanje {upljine bloka BN-20   betonom MB-20 i ugradnjom armature  f 10 mm kroz {upljinu bloka</v>
          </cell>
          <cell r="C77">
            <v>107004</v>
          </cell>
          <cell r="D77" t="str">
            <v>m3</v>
          </cell>
          <cell r="I77">
            <v>722.98199999999997</v>
          </cell>
          <cell r="J77">
            <v>16861.386203999999</v>
          </cell>
          <cell r="K77">
            <v>4.4000000000000004</v>
          </cell>
          <cell r="M77">
            <v>3117.8598750000001</v>
          </cell>
          <cell r="N77" t="str">
            <v>zid</v>
          </cell>
        </row>
        <row r="78">
          <cell r="A78">
            <v>5</v>
          </cell>
          <cell r="B78" t="str">
            <v>Malterisanje unutra{njih zidova od opeke,  cementnim  malterom 1:3 prvi sloj a drugi sloj 1:1 sa gletovanjem do crnog sjaja</v>
          </cell>
          <cell r="C78">
            <v>107005</v>
          </cell>
          <cell r="D78" t="str">
            <v>m2</v>
          </cell>
          <cell r="I78">
            <v>121.54479999999998</v>
          </cell>
          <cell r="J78">
            <v>476.55285183999985</v>
          </cell>
          <cell r="K78">
            <v>0.9</v>
          </cell>
          <cell r="M78">
            <v>88.119979999999984</v>
          </cell>
          <cell r="N78" t="str">
            <v>zid</v>
          </cell>
        </row>
        <row r="79">
          <cell r="A79">
            <v>6</v>
          </cell>
          <cell r="B79" t="str">
            <v>Malterisanje unutra{njih povr{ina donje i gornje ploče kao i zidova od betona u jednom sloju sa cementnim malterom 1:1 sa prethodnim {pricom i gletovanjem do crnog sjaja</v>
          </cell>
          <cell r="C79">
            <v>107006</v>
          </cell>
          <cell r="D79" t="str">
            <v>m2</v>
          </cell>
          <cell r="I79">
            <v>169.74360000000001</v>
          </cell>
          <cell r="J79">
            <v>929.44805616000008</v>
          </cell>
          <cell r="K79">
            <v>0.85</v>
          </cell>
          <cell r="M79">
            <v>171.86539500000003</v>
          </cell>
          <cell r="N79" t="str">
            <v>zid</v>
          </cell>
        </row>
        <row r="80">
          <cell r="A80">
            <v>7</v>
          </cell>
          <cell r="B80" t="str">
            <v>Ugradnja lakog telefonskog poklopca sa zidanjem i obradom grla</v>
          </cell>
          <cell r="C80">
            <v>107007</v>
          </cell>
          <cell r="D80" t="str">
            <v>kom</v>
          </cell>
          <cell r="I80">
            <v>194.89080000000001</v>
          </cell>
          <cell r="J80">
            <v>1225.2394814400002</v>
          </cell>
          <cell r="K80">
            <v>1.2</v>
          </cell>
          <cell r="M80">
            <v>226.56055500000002</v>
          </cell>
          <cell r="N80" t="str">
            <v>zid</v>
          </cell>
        </row>
        <row r="81">
          <cell r="A81">
            <v>8</v>
          </cell>
          <cell r="B81" t="str">
            <v>Ugrdanja te{kog telefonskog poklopca sa zidanjem i obradom grla</v>
          </cell>
          <cell r="C81">
            <v>107008</v>
          </cell>
          <cell r="D81" t="str">
            <v>kom</v>
          </cell>
          <cell r="I81">
            <v>279.76259999999996</v>
          </cell>
          <cell r="J81">
            <v>2524.7455599599994</v>
          </cell>
          <cell r="K81">
            <v>1.7</v>
          </cell>
          <cell r="M81">
            <v>466.85383874999991</v>
          </cell>
          <cell r="N81" t="str">
            <v>zid</v>
          </cell>
        </row>
        <row r="83">
          <cell r="A83">
            <v>1</v>
          </cell>
          <cell r="B83" t="str">
            <v xml:space="preserve">Polaganje 1 PVC cevi f 50 mm u iskopani rov sa nasipanjem  peska </v>
          </cell>
          <cell r="C83">
            <v>108001</v>
          </cell>
          <cell r="D83" t="str">
            <v>m</v>
          </cell>
          <cell r="I83">
            <v>18.577680000000001</v>
          </cell>
          <cell r="J83">
            <v>11.133232070400002</v>
          </cell>
          <cell r="K83">
            <v>0.14000000000000001</v>
          </cell>
          <cell r="M83">
            <v>2.5544310000000001</v>
          </cell>
          <cell r="N83" t="str">
            <v>izv</v>
          </cell>
        </row>
        <row r="84">
          <cell r="A84">
            <v>2</v>
          </cell>
          <cell r="B84" t="str">
            <v xml:space="preserve">Polaganje 2 PVC cevi f 50 mm u iskopani rov sa nasipanjem  peska </v>
          </cell>
          <cell r="C84">
            <v>108002</v>
          </cell>
          <cell r="D84" t="str">
            <v>m</v>
          </cell>
          <cell r="I84">
            <v>25.333200000000001</v>
          </cell>
          <cell r="J84">
            <v>20.702291040000002</v>
          </cell>
          <cell r="K84">
            <v>0.19</v>
          </cell>
          <cell r="M84">
            <v>4.7499750000000001</v>
          </cell>
          <cell r="N84" t="str">
            <v>izv</v>
          </cell>
        </row>
        <row r="85">
          <cell r="A85">
            <v>3</v>
          </cell>
          <cell r="B85" t="str">
            <v xml:space="preserve">Polaganje 3 PVC cevi f 50 mm u iskopani rov sa nasipanjem  peska </v>
          </cell>
          <cell r="C85">
            <v>108003</v>
          </cell>
          <cell r="D85" t="str">
            <v>m</v>
          </cell>
          <cell r="I85">
            <v>33.777600000000007</v>
          </cell>
          <cell r="J85">
            <v>36.804072960000013</v>
          </cell>
          <cell r="K85">
            <v>0.25</v>
          </cell>
          <cell r="M85">
            <v>8.4444000000000017</v>
          </cell>
          <cell r="N85" t="str">
            <v>izv</v>
          </cell>
        </row>
        <row r="86">
          <cell r="A86">
            <v>4</v>
          </cell>
          <cell r="B86" t="str">
            <v xml:space="preserve">Polaganje 1 PVC cevi f 110 mm u iskopani rov sa nasipanjem  peska </v>
          </cell>
          <cell r="C86">
            <v>108004</v>
          </cell>
          <cell r="D86" t="str">
            <v>m</v>
          </cell>
          <cell r="I86">
            <v>22.799880000000005</v>
          </cell>
          <cell r="J86">
            <v>16.768855742400007</v>
          </cell>
          <cell r="K86">
            <v>0.17</v>
          </cell>
          <cell r="M86">
            <v>3.8474797500000011</v>
          </cell>
          <cell r="N86" t="str">
            <v>izv</v>
          </cell>
        </row>
        <row r="87">
          <cell r="A87">
            <v>5</v>
          </cell>
          <cell r="B87" t="str">
            <v xml:space="preserve">Polaganje 2 PVC cevi f 110 mm u iskopani rov sa nasipanjem  peska </v>
          </cell>
          <cell r="C87">
            <v>108005</v>
          </cell>
          <cell r="D87" t="str">
            <v>m</v>
          </cell>
          <cell r="I87">
            <v>32.933160000000008</v>
          </cell>
          <cell r="J87">
            <v>34.986871857600015</v>
          </cell>
          <cell r="K87">
            <v>0.25</v>
          </cell>
          <cell r="M87">
            <v>8.0274577500000035</v>
          </cell>
          <cell r="N87" t="str">
            <v>izv</v>
          </cell>
        </row>
        <row r="88">
          <cell r="A88">
            <v>6</v>
          </cell>
          <cell r="B88" t="str">
            <v xml:space="preserve">Polaganje 3 PVC cevi f 110 mm u iskopani rov sa nasipanjem  peska </v>
          </cell>
          <cell r="C88">
            <v>108006</v>
          </cell>
          <cell r="D88" t="str">
            <v>m</v>
          </cell>
          <cell r="I88">
            <v>45.599760000000011</v>
          </cell>
          <cell r="J88">
            <v>67.075422969600027</v>
          </cell>
          <cell r="K88">
            <v>0.34</v>
          </cell>
          <cell r="M88">
            <v>15.389919000000004</v>
          </cell>
          <cell r="N88" t="str">
            <v>izv</v>
          </cell>
        </row>
        <row r="89">
          <cell r="A89">
            <v>7</v>
          </cell>
          <cell r="B89" t="str">
            <v xml:space="preserve">Polaganje 4 PVC cevi f 110 mm u iskopani rov sa nasipanjem  peska </v>
          </cell>
          <cell r="C89">
            <v>108007</v>
          </cell>
          <cell r="D89" t="str">
            <v>m</v>
          </cell>
          <cell r="I89">
            <v>58.266359999999999</v>
          </cell>
          <cell r="J89">
            <v>109.51511960159999</v>
          </cell>
          <cell r="K89">
            <v>0.45</v>
          </cell>
          <cell r="M89">
            <v>25.127367749999998</v>
          </cell>
          <cell r="N89" t="str">
            <v>izv</v>
          </cell>
        </row>
        <row r="90">
          <cell r="A90">
            <v>8</v>
          </cell>
          <cell r="B90" t="str">
            <v xml:space="preserve">Polaganje 6 PVC cevi f 110 mm u iskopani rov sa nasipanjem  peska </v>
          </cell>
          <cell r="C90">
            <v>108008</v>
          </cell>
          <cell r="D90" t="str">
            <v>m</v>
          </cell>
          <cell r="I90">
            <v>73.466280000000012</v>
          </cell>
          <cell r="J90">
            <v>174.10626764640006</v>
          </cell>
          <cell r="K90">
            <v>0.55000000000000004</v>
          </cell>
          <cell r="M90">
            <v>39.947289750000003</v>
          </cell>
          <cell r="N90" t="str">
            <v>izv</v>
          </cell>
        </row>
        <row r="91">
          <cell r="A91">
            <v>9</v>
          </cell>
          <cell r="B91" t="str">
            <v xml:space="preserve">Polaganje 8 PVC cevi f 110 mm u iskopani rov sa nasipanjem  peska </v>
          </cell>
          <cell r="C91">
            <v>108009</v>
          </cell>
          <cell r="D91" t="str">
            <v>m</v>
          </cell>
          <cell r="I91">
            <v>94.408392000000006</v>
          </cell>
          <cell r="J91">
            <v>287.51433806534408</v>
          </cell>
          <cell r="K91">
            <v>0.7</v>
          </cell>
          <cell r="M91">
            <v>65.96786391000002</v>
          </cell>
          <cell r="N91" t="str">
            <v>izv</v>
          </cell>
        </row>
        <row r="92">
          <cell r="A92">
            <v>10</v>
          </cell>
          <cell r="B92" t="str">
            <v>Polaganje 10 PVC cevi f 110 mm u iskopani rov sa nasipanjem peska B188</v>
          </cell>
          <cell r="C92">
            <v>108010</v>
          </cell>
          <cell r="D92" t="str">
            <v>m</v>
          </cell>
          <cell r="I92">
            <v>115.26606000000001</v>
          </cell>
          <cell r="J92">
            <v>428.58918025560007</v>
          </cell>
          <cell r="K92">
            <v>0.9</v>
          </cell>
          <cell r="M92">
            <v>98.336357437500013</v>
          </cell>
          <cell r="N92" t="str">
            <v>izv</v>
          </cell>
        </row>
        <row r="93">
          <cell r="A93">
            <v>11</v>
          </cell>
          <cell r="B93" t="str">
            <v xml:space="preserve">Polaganje 12 PVC cevi f 110 mm u iskopani rov sa nasipanjem  peska </v>
          </cell>
          <cell r="C93">
            <v>108011</v>
          </cell>
          <cell r="D93" t="str">
            <v>m</v>
          </cell>
          <cell r="I93">
            <v>130.55042399999999</v>
          </cell>
          <cell r="J93">
            <v>549.78752279289597</v>
          </cell>
          <cell r="K93">
            <v>1</v>
          </cell>
          <cell r="M93">
            <v>126.14434719</v>
          </cell>
          <cell r="N93" t="str">
            <v>izv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 i UT"/>
    </sheetNames>
    <sheetDataSet>
      <sheetData sheetId="0" refreshError="1">
        <row r="42">
          <cell r="B42" t="str">
            <v>Završni radovi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214"/>
  <sheetViews>
    <sheetView showZeros="0" tabSelected="1" view="pageBreakPreview" zoomScaleNormal="100" zoomScaleSheetLayoutView="100" workbookViewId="0">
      <selection activeCell="I203" sqref="I203"/>
    </sheetView>
  </sheetViews>
  <sheetFormatPr defaultRowHeight="12.75"/>
  <cols>
    <col min="1" max="1" width="12.28515625" customWidth="1"/>
    <col min="2" max="2" width="37.28515625" customWidth="1"/>
    <col min="3" max="3" width="5.7109375" customWidth="1"/>
    <col min="4" max="4" width="9.85546875" customWidth="1"/>
    <col min="5" max="5" width="11.7109375" customWidth="1"/>
    <col min="6" max="6" width="14.7109375" customWidth="1"/>
    <col min="7" max="25" width="9.140625" style="25"/>
    <col min="194" max="194" width="10.5703125" customWidth="1"/>
    <col min="195" max="195" width="43.42578125" customWidth="1"/>
    <col min="196" max="196" width="7.28515625" customWidth="1"/>
    <col min="197" max="197" width="11" customWidth="1"/>
    <col min="198" max="198" width="14.140625" customWidth="1"/>
    <col min="199" max="199" width="20.7109375" customWidth="1"/>
    <col min="203" max="203" width="20.42578125" bestFit="1" customWidth="1"/>
    <col min="450" max="450" width="10.5703125" customWidth="1"/>
    <col min="451" max="451" width="43.42578125" customWidth="1"/>
    <col min="452" max="452" width="7.28515625" customWidth="1"/>
    <col min="453" max="453" width="11" customWidth="1"/>
    <col min="454" max="454" width="14.140625" customWidth="1"/>
    <col min="455" max="455" width="20.7109375" customWidth="1"/>
    <col min="459" max="459" width="20.42578125" bestFit="1" customWidth="1"/>
    <col min="706" max="706" width="10.5703125" customWidth="1"/>
    <col min="707" max="707" width="43.42578125" customWidth="1"/>
    <col min="708" max="708" width="7.28515625" customWidth="1"/>
    <col min="709" max="709" width="11" customWidth="1"/>
    <col min="710" max="710" width="14.140625" customWidth="1"/>
    <col min="711" max="711" width="20.7109375" customWidth="1"/>
    <col min="715" max="715" width="20.42578125" bestFit="1" customWidth="1"/>
    <col min="962" max="962" width="10.5703125" customWidth="1"/>
    <col min="963" max="963" width="43.42578125" customWidth="1"/>
    <col min="964" max="964" width="7.28515625" customWidth="1"/>
    <col min="965" max="965" width="11" customWidth="1"/>
    <col min="966" max="966" width="14.140625" customWidth="1"/>
    <col min="967" max="967" width="20.7109375" customWidth="1"/>
    <col min="971" max="971" width="20.42578125" bestFit="1" customWidth="1"/>
    <col min="1218" max="1218" width="10.5703125" customWidth="1"/>
    <col min="1219" max="1219" width="43.42578125" customWidth="1"/>
    <col min="1220" max="1220" width="7.28515625" customWidth="1"/>
    <col min="1221" max="1221" width="11" customWidth="1"/>
    <col min="1222" max="1222" width="14.140625" customWidth="1"/>
    <col min="1223" max="1223" width="20.7109375" customWidth="1"/>
    <col min="1227" max="1227" width="20.42578125" bestFit="1" customWidth="1"/>
    <col min="1474" max="1474" width="10.5703125" customWidth="1"/>
    <col min="1475" max="1475" width="43.42578125" customWidth="1"/>
    <col min="1476" max="1476" width="7.28515625" customWidth="1"/>
    <col min="1477" max="1477" width="11" customWidth="1"/>
    <col min="1478" max="1478" width="14.140625" customWidth="1"/>
    <col min="1479" max="1479" width="20.7109375" customWidth="1"/>
    <col min="1483" max="1483" width="20.42578125" bestFit="1" customWidth="1"/>
    <col min="1730" max="1730" width="10.5703125" customWidth="1"/>
    <col min="1731" max="1731" width="43.42578125" customWidth="1"/>
    <col min="1732" max="1732" width="7.28515625" customWidth="1"/>
    <col min="1733" max="1733" width="11" customWidth="1"/>
    <col min="1734" max="1734" width="14.140625" customWidth="1"/>
    <col min="1735" max="1735" width="20.7109375" customWidth="1"/>
    <col min="1739" max="1739" width="20.42578125" bestFit="1" customWidth="1"/>
    <col min="1986" max="1986" width="10.5703125" customWidth="1"/>
    <col min="1987" max="1987" width="43.42578125" customWidth="1"/>
    <col min="1988" max="1988" width="7.28515625" customWidth="1"/>
    <col min="1989" max="1989" width="11" customWidth="1"/>
    <col min="1990" max="1990" width="14.140625" customWidth="1"/>
    <col min="1991" max="1991" width="20.7109375" customWidth="1"/>
    <col min="1995" max="1995" width="20.42578125" bestFit="1" customWidth="1"/>
    <col min="2242" max="2242" width="10.5703125" customWidth="1"/>
    <col min="2243" max="2243" width="43.42578125" customWidth="1"/>
    <col min="2244" max="2244" width="7.28515625" customWidth="1"/>
    <col min="2245" max="2245" width="11" customWidth="1"/>
    <col min="2246" max="2246" width="14.140625" customWidth="1"/>
    <col min="2247" max="2247" width="20.7109375" customWidth="1"/>
    <col min="2251" max="2251" width="20.42578125" bestFit="1" customWidth="1"/>
    <col min="2498" max="2498" width="10.5703125" customWidth="1"/>
    <col min="2499" max="2499" width="43.42578125" customWidth="1"/>
    <col min="2500" max="2500" width="7.28515625" customWidth="1"/>
    <col min="2501" max="2501" width="11" customWidth="1"/>
    <col min="2502" max="2502" width="14.140625" customWidth="1"/>
    <col min="2503" max="2503" width="20.7109375" customWidth="1"/>
    <col min="2507" max="2507" width="20.42578125" bestFit="1" customWidth="1"/>
    <col min="2754" max="2754" width="10.5703125" customWidth="1"/>
    <col min="2755" max="2755" width="43.42578125" customWidth="1"/>
    <col min="2756" max="2756" width="7.28515625" customWidth="1"/>
    <col min="2757" max="2757" width="11" customWidth="1"/>
    <col min="2758" max="2758" width="14.140625" customWidth="1"/>
    <col min="2759" max="2759" width="20.7109375" customWidth="1"/>
    <col min="2763" max="2763" width="20.42578125" bestFit="1" customWidth="1"/>
    <col min="3010" max="3010" width="10.5703125" customWidth="1"/>
    <col min="3011" max="3011" width="43.42578125" customWidth="1"/>
    <col min="3012" max="3012" width="7.28515625" customWidth="1"/>
    <col min="3013" max="3013" width="11" customWidth="1"/>
    <col min="3014" max="3014" width="14.140625" customWidth="1"/>
    <col min="3015" max="3015" width="20.7109375" customWidth="1"/>
    <col min="3019" max="3019" width="20.42578125" bestFit="1" customWidth="1"/>
    <col min="3266" max="3266" width="10.5703125" customWidth="1"/>
    <col min="3267" max="3267" width="43.42578125" customWidth="1"/>
    <col min="3268" max="3268" width="7.28515625" customWidth="1"/>
    <col min="3269" max="3269" width="11" customWidth="1"/>
    <col min="3270" max="3270" width="14.140625" customWidth="1"/>
    <col min="3271" max="3271" width="20.7109375" customWidth="1"/>
    <col min="3275" max="3275" width="20.42578125" bestFit="1" customWidth="1"/>
    <col min="3522" max="3522" width="10.5703125" customWidth="1"/>
    <col min="3523" max="3523" width="43.42578125" customWidth="1"/>
    <col min="3524" max="3524" width="7.28515625" customWidth="1"/>
    <col min="3525" max="3525" width="11" customWidth="1"/>
    <col min="3526" max="3526" width="14.140625" customWidth="1"/>
    <col min="3527" max="3527" width="20.7109375" customWidth="1"/>
    <col min="3531" max="3531" width="20.42578125" bestFit="1" customWidth="1"/>
    <col min="3778" max="3778" width="10.5703125" customWidth="1"/>
    <col min="3779" max="3779" width="43.42578125" customWidth="1"/>
    <col min="3780" max="3780" width="7.28515625" customWidth="1"/>
    <col min="3781" max="3781" width="11" customWidth="1"/>
    <col min="3782" max="3782" width="14.140625" customWidth="1"/>
    <col min="3783" max="3783" width="20.7109375" customWidth="1"/>
    <col min="3787" max="3787" width="20.42578125" bestFit="1" customWidth="1"/>
    <col min="4034" max="4034" width="10.5703125" customWidth="1"/>
    <col min="4035" max="4035" width="43.42578125" customWidth="1"/>
    <col min="4036" max="4036" width="7.28515625" customWidth="1"/>
    <col min="4037" max="4037" width="11" customWidth="1"/>
    <col min="4038" max="4038" width="14.140625" customWidth="1"/>
    <col min="4039" max="4039" width="20.7109375" customWidth="1"/>
    <col min="4043" max="4043" width="20.42578125" bestFit="1" customWidth="1"/>
    <col min="4290" max="4290" width="10.5703125" customWidth="1"/>
    <col min="4291" max="4291" width="43.42578125" customWidth="1"/>
    <col min="4292" max="4292" width="7.28515625" customWidth="1"/>
    <col min="4293" max="4293" width="11" customWidth="1"/>
    <col min="4294" max="4294" width="14.140625" customWidth="1"/>
    <col min="4295" max="4295" width="20.7109375" customWidth="1"/>
    <col min="4299" max="4299" width="20.42578125" bestFit="1" customWidth="1"/>
    <col min="4546" max="4546" width="10.5703125" customWidth="1"/>
    <col min="4547" max="4547" width="43.42578125" customWidth="1"/>
    <col min="4548" max="4548" width="7.28515625" customWidth="1"/>
    <col min="4549" max="4549" width="11" customWidth="1"/>
    <col min="4550" max="4550" width="14.140625" customWidth="1"/>
    <col min="4551" max="4551" width="20.7109375" customWidth="1"/>
    <col min="4555" max="4555" width="20.42578125" bestFit="1" customWidth="1"/>
    <col min="4802" max="4802" width="10.5703125" customWidth="1"/>
    <col min="4803" max="4803" width="43.42578125" customWidth="1"/>
    <col min="4804" max="4804" width="7.28515625" customWidth="1"/>
    <col min="4805" max="4805" width="11" customWidth="1"/>
    <col min="4806" max="4806" width="14.140625" customWidth="1"/>
    <col min="4807" max="4807" width="20.7109375" customWidth="1"/>
    <col min="4811" max="4811" width="20.42578125" bestFit="1" customWidth="1"/>
    <col min="5058" max="5058" width="10.5703125" customWidth="1"/>
    <col min="5059" max="5059" width="43.42578125" customWidth="1"/>
    <col min="5060" max="5060" width="7.28515625" customWidth="1"/>
    <col min="5061" max="5061" width="11" customWidth="1"/>
    <col min="5062" max="5062" width="14.140625" customWidth="1"/>
    <col min="5063" max="5063" width="20.7109375" customWidth="1"/>
    <col min="5067" max="5067" width="20.42578125" bestFit="1" customWidth="1"/>
    <col min="5314" max="5314" width="10.5703125" customWidth="1"/>
    <col min="5315" max="5315" width="43.42578125" customWidth="1"/>
    <col min="5316" max="5316" width="7.28515625" customWidth="1"/>
    <col min="5317" max="5317" width="11" customWidth="1"/>
    <col min="5318" max="5318" width="14.140625" customWidth="1"/>
    <col min="5319" max="5319" width="20.7109375" customWidth="1"/>
    <col min="5323" max="5323" width="20.42578125" bestFit="1" customWidth="1"/>
    <col min="5570" max="5570" width="10.5703125" customWidth="1"/>
    <col min="5571" max="5571" width="43.42578125" customWidth="1"/>
    <col min="5572" max="5572" width="7.28515625" customWidth="1"/>
    <col min="5573" max="5573" width="11" customWidth="1"/>
    <col min="5574" max="5574" width="14.140625" customWidth="1"/>
    <col min="5575" max="5575" width="20.7109375" customWidth="1"/>
    <col min="5579" max="5579" width="20.42578125" bestFit="1" customWidth="1"/>
    <col min="5826" max="5826" width="10.5703125" customWidth="1"/>
    <col min="5827" max="5827" width="43.42578125" customWidth="1"/>
    <col min="5828" max="5828" width="7.28515625" customWidth="1"/>
    <col min="5829" max="5829" width="11" customWidth="1"/>
    <col min="5830" max="5830" width="14.140625" customWidth="1"/>
    <col min="5831" max="5831" width="20.7109375" customWidth="1"/>
    <col min="5835" max="5835" width="20.42578125" bestFit="1" customWidth="1"/>
    <col min="6082" max="6082" width="10.5703125" customWidth="1"/>
    <col min="6083" max="6083" width="43.42578125" customWidth="1"/>
    <col min="6084" max="6084" width="7.28515625" customWidth="1"/>
    <col min="6085" max="6085" width="11" customWidth="1"/>
    <col min="6086" max="6086" width="14.140625" customWidth="1"/>
    <col min="6087" max="6087" width="20.7109375" customWidth="1"/>
    <col min="6091" max="6091" width="20.42578125" bestFit="1" customWidth="1"/>
    <col min="6338" max="6338" width="10.5703125" customWidth="1"/>
    <col min="6339" max="6339" width="43.42578125" customWidth="1"/>
    <col min="6340" max="6340" width="7.28515625" customWidth="1"/>
    <col min="6341" max="6341" width="11" customWidth="1"/>
    <col min="6342" max="6342" width="14.140625" customWidth="1"/>
    <col min="6343" max="6343" width="20.7109375" customWidth="1"/>
    <col min="6347" max="6347" width="20.42578125" bestFit="1" customWidth="1"/>
    <col min="6594" max="6594" width="10.5703125" customWidth="1"/>
    <col min="6595" max="6595" width="43.42578125" customWidth="1"/>
    <col min="6596" max="6596" width="7.28515625" customWidth="1"/>
    <col min="6597" max="6597" width="11" customWidth="1"/>
    <col min="6598" max="6598" width="14.140625" customWidth="1"/>
    <col min="6599" max="6599" width="20.7109375" customWidth="1"/>
    <col min="6603" max="6603" width="20.42578125" bestFit="1" customWidth="1"/>
    <col min="6850" max="6850" width="10.5703125" customWidth="1"/>
    <col min="6851" max="6851" width="43.42578125" customWidth="1"/>
    <col min="6852" max="6852" width="7.28515625" customWidth="1"/>
    <col min="6853" max="6853" width="11" customWidth="1"/>
    <col min="6854" max="6854" width="14.140625" customWidth="1"/>
    <col min="6855" max="6855" width="20.7109375" customWidth="1"/>
    <col min="6859" max="6859" width="20.42578125" bestFit="1" customWidth="1"/>
    <col min="7106" max="7106" width="10.5703125" customWidth="1"/>
    <col min="7107" max="7107" width="43.42578125" customWidth="1"/>
    <col min="7108" max="7108" width="7.28515625" customWidth="1"/>
    <col min="7109" max="7109" width="11" customWidth="1"/>
    <col min="7110" max="7110" width="14.140625" customWidth="1"/>
    <col min="7111" max="7111" width="20.7109375" customWidth="1"/>
    <col min="7115" max="7115" width="20.42578125" bestFit="1" customWidth="1"/>
    <col min="7362" max="7362" width="10.5703125" customWidth="1"/>
    <col min="7363" max="7363" width="43.42578125" customWidth="1"/>
    <col min="7364" max="7364" width="7.28515625" customWidth="1"/>
    <col min="7365" max="7365" width="11" customWidth="1"/>
    <col min="7366" max="7366" width="14.140625" customWidth="1"/>
    <col min="7367" max="7367" width="20.7109375" customWidth="1"/>
    <col min="7371" max="7371" width="20.42578125" bestFit="1" customWidth="1"/>
    <col min="7618" max="7618" width="10.5703125" customWidth="1"/>
    <col min="7619" max="7619" width="43.42578125" customWidth="1"/>
    <col min="7620" max="7620" width="7.28515625" customWidth="1"/>
    <col min="7621" max="7621" width="11" customWidth="1"/>
    <col min="7622" max="7622" width="14.140625" customWidth="1"/>
    <col min="7623" max="7623" width="20.7109375" customWidth="1"/>
    <col min="7627" max="7627" width="20.42578125" bestFit="1" customWidth="1"/>
    <col min="7874" max="7874" width="10.5703125" customWidth="1"/>
    <col min="7875" max="7875" width="43.42578125" customWidth="1"/>
    <col min="7876" max="7876" width="7.28515625" customWidth="1"/>
    <col min="7877" max="7877" width="11" customWidth="1"/>
    <col min="7878" max="7878" width="14.140625" customWidth="1"/>
    <col min="7879" max="7879" width="20.7109375" customWidth="1"/>
    <col min="7883" max="7883" width="20.42578125" bestFit="1" customWidth="1"/>
    <col min="8130" max="8130" width="10.5703125" customWidth="1"/>
    <col min="8131" max="8131" width="43.42578125" customWidth="1"/>
    <col min="8132" max="8132" width="7.28515625" customWidth="1"/>
    <col min="8133" max="8133" width="11" customWidth="1"/>
    <col min="8134" max="8134" width="14.140625" customWidth="1"/>
    <col min="8135" max="8135" width="20.7109375" customWidth="1"/>
    <col min="8139" max="8139" width="20.42578125" bestFit="1" customWidth="1"/>
    <col min="8386" max="8386" width="10.5703125" customWidth="1"/>
    <col min="8387" max="8387" width="43.42578125" customWidth="1"/>
    <col min="8388" max="8388" width="7.28515625" customWidth="1"/>
    <col min="8389" max="8389" width="11" customWidth="1"/>
    <col min="8390" max="8390" width="14.140625" customWidth="1"/>
    <col min="8391" max="8391" width="20.7109375" customWidth="1"/>
    <col min="8395" max="8395" width="20.42578125" bestFit="1" customWidth="1"/>
    <col min="8642" max="8642" width="10.5703125" customWidth="1"/>
    <col min="8643" max="8643" width="43.42578125" customWidth="1"/>
    <col min="8644" max="8644" width="7.28515625" customWidth="1"/>
    <col min="8645" max="8645" width="11" customWidth="1"/>
    <col min="8646" max="8646" width="14.140625" customWidth="1"/>
    <col min="8647" max="8647" width="20.7109375" customWidth="1"/>
    <col min="8651" max="8651" width="20.42578125" bestFit="1" customWidth="1"/>
    <col min="8898" max="8898" width="10.5703125" customWidth="1"/>
    <col min="8899" max="8899" width="43.42578125" customWidth="1"/>
    <col min="8900" max="8900" width="7.28515625" customWidth="1"/>
    <col min="8901" max="8901" width="11" customWidth="1"/>
    <col min="8902" max="8902" width="14.140625" customWidth="1"/>
    <col min="8903" max="8903" width="20.7109375" customWidth="1"/>
    <col min="8907" max="8907" width="20.42578125" bestFit="1" customWidth="1"/>
    <col min="9154" max="9154" width="10.5703125" customWidth="1"/>
    <col min="9155" max="9155" width="43.42578125" customWidth="1"/>
    <col min="9156" max="9156" width="7.28515625" customWidth="1"/>
    <col min="9157" max="9157" width="11" customWidth="1"/>
    <col min="9158" max="9158" width="14.140625" customWidth="1"/>
    <col min="9159" max="9159" width="20.7109375" customWidth="1"/>
    <col min="9163" max="9163" width="20.42578125" bestFit="1" customWidth="1"/>
    <col min="9410" max="9410" width="10.5703125" customWidth="1"/>
    <col min="9411" max="9411" width="43.42578125" customWidth="1"/>
    <col min="9412" max="9412" width="7.28515625" customWidth="1"/>
    <col min="9413" max="9413" width="11" customWidth="1"/>
    <col min="9414" max="9414" width="14.140625" customWidth="1"/>
    <col min="9415" max="9415" width="20.7109375" customWidth="1"/>
    <col min="9419" max="9419" width="20.42578125" bestFit="1" customWidth="1"/>
    <col min="9666" max="9666" width="10.5703125" customWidth="1"/>
    <col min="9667" max="9667" width="43.42578125" customWidth="1"/>
    <col min="9668" max="9668" width="7.28515625" customWidth="1"/>
    <col min="9669" max="9669" width="11" customWidth="1"/>
    <col min="9670" max="9670" width="14.140625" customWidth="1"/>
    <col min="9671" max="9671" width="20.7109375" customWidth="1"/>
    <col min="9675" max="9675" width="20.42578125" bestFit="1" customWidth="1"/>
    <col min="9922" max="9922" width="10.5703125" customWidth="1"/>
    <col min="9923" max="9923" width="43.42578125" customWidth="1"/>
    <col min="9924" max="9924" width="7.28515625" customWidth="1"/>
    <col min="9925" max="9925" width="11" customWidth="1"/>
    <col min="9926" max="9926" width="14.140625" customWidth="1"/>
    <col min="9927" max="9927" width="20.7109375" customWidth="1"/>
    <col min="9931" max="9931" width="20.42578125" bestFit="1" customWidth="1"/>
    <col min="10178" max="10178" width="10.5703125" customWidth="1"/>
    <col min="10179" max="10179" width="43.42578125" customWidth="1"/>
    <col min="10180" max="10180" width="7.28515625" customWidth="1"/>
    <col min="10181" max="10181" width="11" customWidth="1"/>
    <col min="10182" max="10182" width="14.140625" customWidth="1"/>
    <col min="10183" max="10183" width="20.7109375" customWidth="1"/>
    <col min="10187" max="10187" width="20.42578125" bestFit="1" customWidth="1"/>
    <col min="10434" max="10434" width="10.5703125" customWidth="1"/>
    <col min="10435" max="10435" width="43.42578125" customWidth="1"/>
    <col min="10436" max="10436" width="7.28515625" customWidth="1"/>
    <col min="10437" max="10437" width="11" customWidth="1"/>
    <col min="10438" max="10438" width="14.140625" customWidth="1"/>
    <col min="10439" max="10439" width="20.7109375" customWidth="1"/>
    <col min="10443" max="10443" width="20.42578125" bestFit="1" customWidth="1"/>
    <col min="10690" max="10690" width="10.5703125" customWidth="1"/>
    <col min="10691" max="10691" width="43.42578125" customWidth="1"/>
    <col min="10692" max="10692" width="7.28515625" customWidth="1"/>
    <col min="10693" max="10693" width="11" customWidth="1"/>
    <col min="10694" max="10694" width="14.140625" customWidth="1"/>
    <col min="10695" max="10695" width="20.7109375" customWidth="1"/>
    <col min="10699" max="10699" width="20.42578125" bestFit="1" customWidth="1"/>
    <col min="10946" max="10946" width="10.5703125" customWidth="1"/>
    <col min="10947" max="10947" width="43.42578125" customWidth="1"/>
    <col min="10948" max="10948" width="7.28515625" customWidth="1"/>
    <col min="10949" max="10949" width="11" customWidth="1"/>
    <col min="10950" max="10950" width="14.140625" customWidth="1"/>
    <col min="10951" max="10951" width="20.7109375" customWidth="1"/>
    <col min="10955" max="10955" width="20.42578125" bestFit="1" customWidth="1"/>
    <col min="11202" max="11202" width="10.5703125" customWidth="1"/>
    <col min="11203" max="11203" width="43.42578125" customWidth="1"/>
    <col min="11204" max="11204" width="7.28515625" customWidth="1"/>
    <col min="11205" max="11205" width="11" customWidth="1"/>
    <col min="11206" max="11206" width="14.140625" customWidth="1"/>
    <col min="11207" max="11207" width="20.7109375" customWidth="1"/>
    <col min="11211" max="11211" width="20.42578125" bestFit="1" customWidth="1"/>
    <col min="11458" max="11458" width="10.5703125" customWidth="1"/>
    <col min="11459" max="11459" width="43.42578125" customWidth="1"/>
    <col min="11460" max="11460" width="7.28515625" customWidth="1"/>
    <col min="11461" max="11461" width="11" customWidth="1"/>
    <col min="11462" max="11462" width="14.140625" customWidth="1"/>
    <col min="11463" max="11463" width="20.7109375" customWidth="1"/>
    <col min="11467" max="11467" width="20.42578125" bestFit="1" customWidth="1"/>
    <col min="11714" max="11714" width="10.5703125" customWidth="1"/>
    <col min="11715" max="11715" width="43.42578125" customWidth="1"/>
    <col min="11716" max="11716" width="7.28515625" customWidth="1"/>
    <col min="11717" max="11717" width="11" customWidth="1"/>
    <col min="11718" max="11718" width="14.140625" customWidth="1"/>
    <col min="11719" max="11719" width="20.7109375" customWidth="1"/>
    <col min="11723" max="11723" width="20.42578125" bestFit="1" customWidth="1"/>
    <col min="11970" max="11970" width="10.5703125" customWidth="1"/>
    <col min="11971" max="11971" width="43.42578125" customWidth="1"/>
    <col min="11972" max="11972" width="7.28515625" customWidth="1"/>
    <col min="11973" max="11973" width="11" customWidth="1"/>
    <col min="11974" max="11974" width="14.140625" customWidth="1"/>
    <col min="11975" max="11975" width="20.7109375" customWidth="1"/>
    <col min="11979" max="11979" width="20.42578125" bestFit="1" customWidth="1"/>
    <col min="12226" max="12226" width="10.5703125" customWidth="1"/>
    <col min="12227" max="12227" width="43.42578125" customWidth="1"/>
    <col min="12228" max="12228" width="7.28515625" customWidth="1"/>
    <col min="12229" max="12229" width="11" customWidth="1"/>
    <col min="12230" max="12230" width="14.140625" customWidth="1"/>
    <col min="12231" max="12231" width="20.7109375" customWidth="1"/>
    <col min="12235" max="12235" width="20.42578125" bestFit="1" customWidth="1"/>
    <col min="12482" max="12482" width="10.5703125" customWidth="1"/>
    <col min="12483" max="12483" width="43.42578125" customWidth="1"/>
    <col min="12484" max="12484" width="7.28515625" customWidth="1"/>
    <col min="12485" max="12485" width="11" customWidth="1"/>
    <col min="12486" max="12486" width="14.140625" customWidth="1"/>
    <col min="12487" max="12487" width="20.7109375" customWidth="1"/>
    <col min="12491" max="12491" width="20.42578125" bestFit="1" customWidth="1"/>
    <col min="12738" max="12738" width="10.5703125" customWidth="1"/>
    <col min="12739" max="12739" width="43.42578125" customWidth="1"/>
    <col min="12740" max="12740" width="7.28515625" customWidth="1"/>
    <col min="12741" max="12741" width="11" customWidth="1"/>
    <col min="12742" max="12742" width="14.140625" customWidth="1"/>
    <col min="12743" max="12743" width="20.7109375" customWidth="1"/>
    <col min="12747" max="12747" width="20.42578125" bestFit="1" customWidth="1"/>
    <col min="12994" max="12994" width="10.5703125" customWidth="1"/>
    <col min="12995" max="12995" width="43.42578125" customWidth="1"/>
    <col min="12996" max="12996" width="7.28515625" customWidth="1"/>
    <col min="12997" max="12997" width="11" customWidth="1"/>
    <col min="12998" max="12998" width="14.140625" customWidth="1"/>
    <col min="12999" max="12999" width="20.7109375" customWidth="1"/>
    <col min="13003" max="13003" width="20.42578125" bestFit="1" customWidth="1"/>
    <col min="13250" max="13250" width="10.5703125" customWidth="1"/>
    <col min="13251" max="13251" width="43.42578125" customWidth="1"/>
    <col min="13252" max="13252" width="7.28515625" customWidth="1"/>
    <col min="13253" max="13253" width="11" customWidth="1"/>
    <col min="13254" max="13254" width="14.140625" customWidth="1"/>
    <col min="13255" max="13255" width="20.7109375" customWidth="1"/>
    <col min="13259" max="13259" width="20.42578125" bestFit="1" customWidth="1"/>
    <col min="13506" max="13506" width="10.5703125" customWidth="1"/>
    <col min="13507" max="13507" width="43.42578125" customWidth="1"/>
    <col min="13508" max="13508" width="7.28515625" customWidth="1"/>
    <col min="13509" max="13509" width="11" customWidth="1"/>
    <col min="13510" max="13510" width="14.140625" customWidth="1"/>
    <col min="13511" max="13511" width="20.7109375" customWidth="1"/>
    <col min="13515" max="13515" width="20.42578125" bestFit="1" customWidth="1"/>
    <col min="13762" max="13762" width="10.5703125" customWidth="1"/>
    <col min="13763" max="13763" width="43.42578125" customWidth="1"/>
    <col min="13764" max="13764" width="7.28515625" customWidth="1"/>
    <col min="13765" max="13765" width="11" customWidth="1"/>
    <col min="13766" max="13766" width="14.140625" customWidth="1"/>
    <col min="13767" max="13767" width="20.7109375" customWidth="1"/>
    <col min="13771" max="13771" width="20.42578125" bestFit="1" customWidth="1"/>
    <col min="14018" max="14018" width="10.5703125" customWidth="1"/>
    <col min="14019" max="14019" width="43.42578125" customWidth="1"/>
    <col min="14020" max="14020" width="7.28515625" customWidth="1"/>
    <col min="14021" max="14021" width="11" customWidth="1"/>
    <col min="14022" max="14022" width="14.140625" customWidth="1"/>
    <col min="14023" max="14023" width="20.7109375" customWidth="1"/>
    <col min="14027" max="14027" width="20.42578125" bestFit="1" customWidth="1"/>
    <col min="14274" max="14274" width="10.5703125" customWidth="1"/>
    <col min="14275" max="14275" width="43.42578125" customWidth="1"/>
    <col min="14276" max="14276" width="7.28515625" customWidth="1"/>
    <col min="14277" max="14277" width="11" customWidth="1"/>
    <col min="14278" max="14278" width="14.140625" customWidth="1"/>
    <col min="14279" max="14279" width="20.7109375" customWidth="1"/>
    <col min="14283" max="14283" width="20.42578125" bestFit="1" customWidth="1"/>
    <col min="14530" max="14530" width="10.5703125" customWidth="1"/>
    <col min="14531" max="14531" width="43.42578125" customWidth="1"/>
    <col min="14532" max="14532" width="7.28515625" customWidth="1"/>
    <col min="14533" max="14533" width="11" customWidth="1"/>
    <col min="14534" max="14534" width="14.140625" customWidth="1"/>
    <col min="14535" max="14535" width="20.7109375" customWidth="1"/>
    <col min="14539" max="14539" width="20.42578125" bestFit="1" customWidth="1"/>
    <col min="14786" max="14786" width="10.5703125" customWidth="1"/>
    <col min="14787" max="14787" width="43.42578125" customWidth="1"/>
    <col min="14788" max="14788" width="7.28515625" customWidth="1"/>
    <col min="14789" max="14789" width="11" customWidth="1"/>
    <col min="14790" max="14790" width="14.140625" customWidth="1"/>
    <col min="14791" max="14791" width="20.7109375" customWidth="1"/>
    <col min="14795" max="14795" width="20.42578125" bestFit="1" customWidth="1"/>
    <col min="15042" max="15042" width="10.5703125" customWidth="1"/>
    <col min="15043" max="15043" width="43.42578125" customWidth="1"/>
    <col min="15044" max="15044" width="7.28515625" customWidth="1"/>
    <col min="15045" max="15045" width="11" customWidth="1"/>
    <col min="15046" max="15046" width="14.140625" customWidth="1"/>
    <col min="15047" max="15047" width="20.7109375" customWidth="1"/>
    <col min="15051" max="15051" width="20.42578125" bestFit="1" customWidth="1"/>
    <col min="15298" max="15298" width="10.5703125" customWidth="1"/>
    <col min="15299" max="15299" width="43.42578125" customWidth="1"/>
    <col min="15300" max="15300" width="7.28515625" customWidth="1"/>
    <col min="15301" max="15301" width="11" customWidth="1"/>
    <col min="15302" max="15302" width="14.140625" customWidth="1"/>
    <col min="15303" max="15303" width="20.7109375" customWidth="1"/>
    <col min="15307" max="15307" width="20.42578125" bestFit="1" customWidth="1"/>
    <col min="15554" max="15554" width="10.5703125" customWidth="1"/>
    <col min="15555" max="15555" width="43.42578125" customWidth="1"/>
    <col min="15556" max="15556" width="7.28515625" customWidth="1"/>
    <col min="15557" max="15557" width="11" customWidth="1"/>
    <col min="15558" max="15558" width="14.140625" customWidth="1"/>
    <col min="15559" max="15559" width="20.7109375" customWidth="1"/>
    <col min="15563" max="15563" width="20.42578125" bestFit="1" customWidth="1"/>
    <col min="15810" max="15810" width="10.5703125" customWidth="1"/>
    <col min="15811" max="15811" width="43.42578125" customWidth="1"/>
    <col min="15812" max="15812" width="7.28515625" customWidth="1"/>
    <col min="15813" max="15813" width="11" customWidth="1"/>
    <col min="15814" max="15814" width="14.140625" customWidth="1"/>
    <col min="15815" max="15815" width="20.7109375" customWidth="1"/>
    <col min="15819" max="15819" width="20.42578125" bestFit="1" customWidth="1"/>
    <col min="16066" max="16066" width="10.5703125" customWidth="1"/>
    <col min="16067" max="16067" width="43.42578125" customWidth="1"/>
    <col min="16068" max="16068" width="7.28515625" customWidth="1"/>
    <col min="16069" max="16069" width="11" customWidth="1"/>
    <col min="16070" max="16070" width="14.140625" customWidth="1"/>
    <col min="16071" max="16071" width="20.7109375" customWidth="1"/>
    <col min="16075" max="16075" width="20.42578125" bestFit="1" customWidth="1"/>
  </cols>
  <sheetData>
    <row r="1" spans="1:157" s="49" customFormat="1" ht="12" customHeight="1">
      <c r="A1" s="132"/>
      <c r="B1" s="133"/>
      <c r="C1" s="134"/>
      <c r="D1" s="134"/>
      <c r="E1" s="134"/>
      <c r="F1" s="134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</row>
    <row r="2" spans="1:157" s="49" customFormat="1" ht="12" customHeight="1">
      <c r="A2" s="132"/>
      <c r="B2" s="134"/>
      <c r="C2" s="134"/>
      <c r="D2" s="134"/>
      <c r="E2" s="134"/>
      <c r="F2" s="134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</row>
    <row r="3" spans="1:157" s="49" customFormat="1" ht="12" customHeight="1">
      <c r="A3" s="132"/>
      <c r="B3" s="134"/>
      <c r="C3" s="134"/>
      <c r="D3" s="134"/>
      <c r="E3" s="134"/>
      <c r="F3" s="134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</row>
    <row r="4" spans="1:157" s="58" customFormat="1" ht="12.75" customHeight="1">
      <c r="A4" s="135"/>
      <c r="B4" s="135"/>
      <c r="C4" s="135"/>
      <c r="D4" s="135"/>
      <c r="E4" s="135"/>
      <c r="F4" s="135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157" s="76" customFormat="1" ht="35.1" customHeight="1">
      <c r="A5" s="136" t="s">
        <v>187</v>
      </c>
      <c r="B5" s="136"/>
      <c r="C5" s="136"/>
      <c r="D5" s="136"/>
      <c r="E5" s="136"/>
      <c r="F5" s="136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</row>
    <row r="6" spans="1:157" s="77" customFormat="1" ht="20.100000000000001" customHeight="1">
      <c r="A6" s="137" t="s">
        <v>78</v>
      </c>
      <c r="B6" s="137"/>
      <c r="C6" s="137"/>
      <c r="D6" s="137"/>
      <c r="E6" s="137"/>
      <c r="F6" s="137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</row>
    <row r="7" spans="1:157" s="2" customFormat="1" ht="9.9499999999999993" customHeight="1">
      <c r="A7" s="131"/>
      <c r="B7" s="131"/>
      <c r="C7" s="131"/>
      <c r="D7" s="131"/>
      <c r="E7" s="131"/>
      <c r="F7" s="13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</row>
    <row r="8" spans="1:157" s="2" customFormat="1" ht="12.95" customHeight="1">
      <c r="A8" s="141" t="s">
        <v>202</v>
      </c>
      <c r="B8" s="141"/>
      <c r="C8" s="141"/>
      <c r="D8" s="141"/>
      <c r="E8" s="141"/>
      <c r="F8" s="141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</row>
    <row r="9" spans="1:157" s="2" customFormat="1" ht="12.95" customHeight="1" thickBot="1">
      <c r="A9" s="142"/>
      <c r="B9" s="142"/>
      <c r="C9" s="142"/>
      <c r="D9" s="142"/>
      <c r="E9" s="142"/>
      <c r="F9" s="142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</row>
    <row r="10" spans="1:157" s="2" customFormat="1" ht="26.25" thickTop="1">
      <c r="A10" s="143" t="s">
        <v>2</v>
      </c>
      <c r="B10" s="145" t="s">
        <v>3</v>
      </c>
      <c r="C10" s="147" t="s">
        <v>4</v>
      </c>
      <c r="D10" s="20" t="s">
        <v>0</v>
      </c>
      <c r="E10" s="20" t="s">
        <v>5</v>
      </c>
      <c r="F10" s="21" t="s">
        <v>6</v>
      </c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</row>
    <row r="11" spans="1:157" s="2" customFormat="1" ht="14.25">
      <c r="A11" s="144"/>
      <c r="B11" s="146"/>
      <c r="C11" s="148"/>
      <c r="D11" s="22" t="s">
        <v>7</v>
      </c>
      <c r="E11" s="22" t="s">
        <v>8</v>
      </c>
      <c r="F11" s="23" t="s">
        <v>9</v>
      </c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</row>
    <row r="12" spans="1:157" s="4" customFormat="1" ht="12" customHeight="1">
      <c r="A12" s="92"/>
      <c r="B12" s="149"/>
      <c r="C12" s="149"/>
      <c r="D12" s="149"/>
      <c r="E12" s="149"/>
      <c r="F12" s="150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</row>
    <row r="13" spans="1:157" s="7" customFormat="1" ht="18" customHeight="1">
      <c r="A13" s="94" t="s">
        <v>153</v>
      </c>
      <c r="B13" s="138" t="s">
        <v>10</v>
      </c>
      <c r="C13" s="139"/>
      <c r="D13" s="139"/>
      <c r="E13" s="139"/>
      <c r="F13" s="151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</row>
    <row r="14" spans="1:157" s="7" customFormat="1" ht="15" customHeight="1">
      <c r="A14" s="98" t="s">
        <v>156</v>
      </c>
      <c r="B14" s="89" t="s">
        <v>132</v>
      </c>
      <c r="C14" s="26"/>
      <c r="D14" s="27"/>
      <c r="E14" s="28"/>
      <c r="F14" s="29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</row>
    <row r="15" spans="1:157" s="7" customFormat="1" ht="15" customHeight="1">
      <c r="A15" s="59"/>
      <c r="B15" s="74" t="s">
        <v>134</v>
      </c>
      <c r="C15" s="61"/>
      <c r="D15" s="62"/>
      <c r="E15" s="63"/>
      <c r="F15" s="64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</row>
    <row r="16" spans="1:157" s="7" customFormat="1" ht="15" customHeight="1">
      <c r="A16" s="59"/>
      <c r="B16" s="74" t="s">
        <v>135</v>
      </c>
      <c r="C16" s="61"/>
      <c r="D16" s="62"/>
      <c r="E16" s="63"/>
      <c r="F16" s="64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</row>
    <row r="17" spans="1:25" s="7" customFormat="1" ht="15" customHeight="1">
      <c r="A17" s="59"/>
      <c r="B17" s="74" t="s">
        <v>35</v>
      </c>
      <c r="C17" s="61"/>
      <c r="D17" s="62"/>
      <c r="E17" s="63"/>
      <c r="F17" s="64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</row>
    <row r="18" spans="1:25" s="7" customFormat="1" ht="15" customHeight="1">
      <c r="A18" s="59"/>
      <c r="B18" s="74" t="s">
        <v>36</v>
      </c>
      <c r="C18" s="61"/>
      <c r="D18" s="62"/>
      <c r="E18" s="63"/>
      <c r="F18" s="64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</row>
    <row r="19" spans="1:25" s="7" customFormat="1" ht="15" customHeight="1">
      <c r="A19" s="59"/>
      <c r="B19" s="74" t="s">
        <v>136</v>
      </c>
      <c r="C19" s="61"/>
      <c r="D19" s="62"/>
      <c r="E19" s="63"/>
      <c r="F19" s="64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</row>
    <row r="20" spans="1:25" s="7" customFormat="1" ht="15" customHeight="1">
      <c r="A20" s="59"/>
      <c r="B20" s="74" t="s">
        <v>137</v>
      </c>
      <c r="C20" s="61"/>
      <c r="D20" s="62"/>
      <c r="E20" s="63"/>
      <c r="F20" s="64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</row>
    <row r="21" spans="1:25" s="7" customFormat="1" ht="15" customHeight="1">
      <c r="A21" s="59"/>
      <c r="B21" s="60" t="s">
        <v>138</v>
      </c>
      <c r="C21" s="61"/>
      <c r="D21" s="62"/>
      <c r="E21" s="63"/>
      <c r="F21" s="64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</row>
    <row r="22" spans="1:25" s="7" customFormat="1" ht="15" customHeight="1">
      <c r="A22" s="59"/>
      <c r="B22" s="74" t="s">
        <v>31</v>
      </c>
      <c r="C22" s="61"/>
      <c r="D22" s="62"/>
      <c r="E22" s="63"/>
      <c r="F22" s="64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</row>
    <row r="23" spans="1:25" s="7" customFormat="1" ht="15" customHeight="1">
      <c r="A23" s="59"/>
      <c r="B23" s="74" t="s">
        <v>32</v>
      </c>
      <c r="C23" s="61"/>
      <c r="D23" s="62"/>
      <c r="E23" s="63"/>
      <c r="F23" s="64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</row>
    <row r="24" spans="1:25" s="7" customFormat="1" ht="15" customHeight="1">
      <c r="A24" s="59"/>
      <c r="B24" s="74" t="s">
        <v>33</v>
      </c>
      <c r="C24" s="61"/>
      <c r="D24" s="62"/>
      <c r="E24" s="63"/>
      <c r="F24" s="64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</row>
    <row r="25" spans="1:25" s="7" customFormat="1" ht="15" customHeight="1">
      <c r="A25" s="59"/>
      <c r="B25" s="74" t="s">
        <v>34</v>
      </c>
      <c r="C25" s="61"/>
      <c r="D25" s="62"/>
      <c r="E25" s="63"/>
      <c r="F25" s="64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</row>
    <row r="26" spans="1:25" s="7" customFormat="1" ht="15" customHeight="1">
      <c r="A26" s="59"/>
      <c r="B26" s="74" t="s">
        <v>139</v>
      </c>
      <c r="C26" s="61"/>
      <c r="D26" s="62"/>
      <c r="E26" s="63"/>
      <c r="F26" s="64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</row>
    <row r="27" spans="1:25" s="7" customFormat="1" ht="5.0999999999999996" customHeight="1">
      <c r="A27" s="59"/>
      <c r="B27" s="74"/>
      <c r="C27" s="61"/>
      <c r="D27" s="62"/>
      <c r="E27" s="63"/>
      <c r="F27" s="64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</row>
    <row r="28" spans="1:25" s="7" customFormat="1" ht="15" customHeight="1">
      <c r="A28" s="39" t="s">
        <v>157</v>
      </c>
      <c r="B28" s="115" t="s">
        <v>79</v>
      </c>
      <c r="C28" s="30" t="s">
        <v>1</v>
      </c>
      <c r="D28" s="31">
        <v>5</v>
      </c>
      <c r="E28" s="32"/>
      <c r="F28" s="33">
        <f t="shared" ref="F28" si="0">SUM(D28*E28)</f>
        <v>0</v>
      </c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</row>
    <row r="29" spans="1:25" s="7" customFormat="1" ht="15" customHeight="1">
      <c r="A29" s="98" t="s">
        <v>158</v>
      </c>
      <c r="B29" s="90" t="s">
        <v>132</v>
      </c>
      <c r="C29" s="34"/>
      <c r="D29" s="35"/>
      <c r="E29" s="36"/>
      <c r="F29" s="29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</row>
    <row r="30" spans="1:25" s="7" customFormat="1" ht="15" customHeight="1">
      <c r="A30" s="59"/>
      <c r="B30" s="60" t="s">
        <v>133</v>
      </c>
      <c r="C30" s="68"/>
      <c r="D30" s="69"/>
      <c r="E30" s="70"/>
      <c r="F30" s="64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</row>
    <row r="31" spans="1:25" s="7" customFormat="1" ht="15" customHeight="1">
      <c r="A31" s="59"/>
      <c r="B31" s="60" t="s">
        <v>199</v>
      </c>
      <c r="C31" s="68"/>
      <c r="D31" s="69"/>
      <c r="E31" s="70"/>
      <c r="F31" s="64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</row>
    <row r="32" spans="1:25" s="7" customFormat="1" ht="15" customHeight="1">
      <c r="A32" s="59"/>
      <c r="B32" s="60" t="s">
        <v>192</v>
      </c>
      <c r="C32" s="68"/>
      <c r="D32" s="69"/>
      <c r="E32" s="70"/>
      <c r="F32" s="64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</row>
    <row r="33" spans="1:25" s="7" customFormat="1" ht="15" customHeight="1">
      <c r="A33" s="59"/>
      <c r="B33" s="60" t="s">
        <v>69</v>
      </c>
      <c r="C33" s="68"/>
      <c r="D33" s="69"/>
      <c r="E33" s="70"/>
      <c r="F33" s="64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</row>
    <row r="34" spans="1:25" s="7" customFormat="1" ht="15" customHeight="1">
      <c r="A34" s="59"/>
      <c r="B34" s="60" t="s">
        <v>29</v>
      </c>
      <c r="C34" s="68"/>
      <c r="D34" s="69"/>
      <c r="E34" s="70"/>
      <c r="F34" s="64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</row>
    <row r="35" spans="1:25" s="7" customFormat="1" ht="15" customHeight="1">
      <c r="A35" s="59"/>
      <c r="B35" s="60" t="s">
        <v>200</v>
      </c>
      <c r="C35" s="68"/>
      <c r="D35" s="69"/>
      <c r="E35" s="70"/>
      <c r="F35" s="64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1:25" s="7" customFormat="1" ht="15" customHeight="1">
      <c r="A36" s="59"/>
      <c r="B36" s="60" t="s">
        <v>201</v>
      </c>
      <c r="C36" s="68"/>
      <c r="D36" s="69"/>
      <c r="E36" s="70"/>
      <c r="F36" s="64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1:25" s="7" customFormat="1" ht="15" customHeight="1">
      <c r="A37" s="59"/>
      <c r="B37" s="60" t="s">
        <v>31</v>
      </c>
      <c r="C37" s="68"/>
      <c r="D37" s="69"/>
      <c r="E37" s="70"/>
      <c r="F37" s="64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</row>
    <row r="38" spans="1:25" s="7" customFormat="1" ht="15" customHeight="1">
      <c r="A38" s="59"/>
      <c r="B38" s="60" t="s">
        <v>32</v>
      </c>
      <c r="C38" s="68"/>
      <c r="D38" s="69"/>
      <c r="E38" s="70"/>
      <c r="F38" s="64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</row>
    <row r="39" spans="1:25" s="7" customFormat="1" ht="15" customHeight="1">
      <c r="A39" s="59"/>
      <c r="B39" s="60" t="s">
        <v>70</v>
      </c>
      <c r="C39" s="68"/>
      <c r="D39" s="69"/>
      <c r="E39" s="70"/>
      <c r="F39" s="64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</row>
    <row r="40" spans="1:25" s="7" customFormat="1" ht="15" customHeight="1">
      <c r="A40" s="59"/>
      <c r="B40" s="60" t="s">
        <v>34</v>
      </c>
      <c r="C40" s="68"/>
      <c r="D40" s="69"/>
      <c r="E40" s="70"/>
      <c r="F40" s="64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</row>
    <row r="41" spans="1:25" s="7" customFormat="1" ht="15" customHeight="1">
      <c r="A41" s="59"/>
      <c r="B41" s="60" t="s">
        <v>37</v>
      </c>
      <c r="C41" s="68"/>
      <c r="D41" s="69"/>
      <c r="E41" s="70"/>
      <c r="F41" s="64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</row>
    <row r="42" spans="1:25" s="7" customFormat="1" ht="5.0999999999999996" customHeight="1">
      <c r="A42" s="59"/>
      <c r="B42" s="60"/>
      <c r="C42" s="68"/>
      <c r="D42" s="69"/>
      <c r="E42" s="70"/>
      <c r="F42" s="64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</row>
    <row r="43" spans="1:25" s="7" customFormat="1" ht="15" customHeight="1">
      <c r="A43" s="39" t="s">
        <v>185</v>
      </c>
      <c r="B43" s="116" t="s">
        <v>18</v>
      </c>
      <c r="C43" s="40" t="s">
        <v>1</v>
      </c>
      <c r="D43" s="99">
        <v>2</v>
      </c>
      <c r="E43" s="51"/>
      <c r="F43" s="42">
        <f>SUM(D43*E43)</f>
        <v>0</v>
      </c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</row>
    <row r="44" spans="1:25" s="7" customFormat="1" ht="15" customHeight="1">
      <c r="A44" s="98" t="s">
        <v>155</v>
      </c>
      <c r="B44" s="90" t="s">
        <v>190</v>
      </c>
      <c r="C44" s="34"/>
      <c r="D44" s="35"/>
      <c r="E44" s="36"/>
      <c r="F44" s="29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</row>
    <row r="45" spans="1:25" s="7" customFormat="1" ht="15" customHeight="1">
      <c r="A45" s="59"/>
      <c r="B45" s="60" t="s">
        <v>191</v>
      </c>
      <c r="C45" s="68"/>
      <c r="D45" s="69"/>
      <c r="E45" s="70"/>
      <c r="F45" s="64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</row>
    <row r="46" spans="1:25" s="7" customFormat="1" ht="15" customHeight="1">
      <c r="A46" s="59"/>
      <c r="B46" s="60" t="s">
        <v>193</v>
      </c>
      <c r="C46" s="68"/>
      <c r="D46" s="69"/>
      <c r="E46" s="70"/>
      <c r="F46" s="64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</row>
    <row r="47" spans="1:25" s="7" customFormat="1" ht="15" customHeight="1">
      <c r="A47" s="59"/>
      <c r="B47" s="60" t="s">
        <v>194</v>
      </c>
      <c r="C47" s="68"/>
      <c r="D47" s="69"/>
      <c r="E47" s="70"/>
      <c r="F47" s="64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</row>
    <row r="48" spans="1:25" s="7" customFormat="1" ht="15" customHeight="1">
      <c r="A48" s="59"/>
      <c r="B48" s="60" t="s">
        <v>69</v>
      </c>
      <c r="C48" s="68"/>
      <c r="D48" s="69"/>
      <c r="E48" s="70"/>
      <c r="F48" s="64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</row>
    <row r="49" spans="1:25" s="7" customFormat="1" ht="15" customHeight="1">
      <c r="A49" s="59"/>
      <c r="B49" s="60" t="s">
        <v>29</v>
      </c>
      <c r="C49" s="68"/>
      <c r="D49" s="69"/>
      <c r="E49" s="70"/>
      <c r="F49" s="64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</row>
    <row r="50" spans="1:25" s="7" customFormat="1" ht="15" customHeight="1">
      <c r="A50" s="59"/>
      <c r="B50" s="60" t="s">
        <v>195</v>
      </c>
      <c r="C50" s="68"/>
      <c r="D50" s="69"/>
      <c r="E50" s="70"/>
      <c r="F50" s="64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</row>
    <row r="51" spans="1:25" s="7" customFormat="1" ht="15" customHeight="1">
      <c r="A51" s="59"/>
      <c r="B51" s="60" t="s">
        <v>30</v>
      </c>
      <c r="C51" s="68"/>
      <c r="D51" s="69"/>
      <c r="E51" s="70"/>
      <c r="F51" s="64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</row>
    <row r="52" spans="1:25" s="7" customFormat="1" ht="15" customHeight="1">
      <c r="A52" s="59"/>
      <c r="B52" s="60" t="s">
        <v>31</v>
      </c>
      <c r="C52" s="68"/>
      <c r="D52" s="69"/>
      <c r="E52" s="70"/>
      <c r="F52" s="64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</row>
    <row r="53" spans="1:25" s="7" customFormat="1" ht="15" customHeight="1">
      <c r="A53" s="59"/>
      <c r="B53" s="60" t="s">
        <v>32</v>
      </c>
      <c r="C53" s="68"/>
      <c r="D53" s="69"/>
      <c r="E53" s="70"/>
      <c r="F53" s="64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</row>
    <row r="54" spans="1:25" s="7" customFormat="1" ht="15" customHeight="1">
      <c r="A54" s="59"/>
      <c r="B54" s="60" t="s">
        <v>196</v>
      </c>
      <c r="C54" s="68"/>
      <c r="D54" s="69"/>
      <c r="E54" s="70"/>
      <c r="F54" s="64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</row>
    <row r="55" spans="1:25" s="7" customFormat="1" ht="15" customHeight="1">
      <c r="A55" s="59"/>
      <c r="B55" s="60" t="s">
        <v>197</v>
      </c>
      <c r="C55" s="68"/>
      <c r="D55" s="69"/>
      <c r="E55" s="70"/>
      <c r="F55" s="64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</row>
    <row r="56" spans="1:25" s="7" customFormat="1" ht="15" customHeight="1">
      <c r="A56" s="59"/>
      <c r="B56" s="60" t="s">
        <v>198</v>
      </c>
      <c r="C56" s="68"/>
      <c r="D56" s="69"/>
      <c r="E56" s="70"/>
      <c r="F56" s="64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</row>
    <row r="57" spans="1:25" s="7" customFormat="1" ht="5.0999999999999996" customHeight="1">
      <c r="A57" s="59"/>
      <c r="B57" s="60"/>
      <c r="C57" s="68"/>
      <c r="D57" s="69"/>
      <c r="E57" s="70"/>
      <c r="F57" s="64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</row>
    <row r="58" spans="1:25" s="7" customFormat="1" ht="15" customHeight="1">
      <c r="A58" s="39" t="s">
        <v>184</v>
      </c>
      <c r="B58" s="116" t="s">
        <v>80</v>
      </c>
      <c r="C58" s="40" t="s">
        <v>1</v>
      </c>
      <c r="D58" s="99">
        <v>3</v>
      </c>
      <c r="E58" s="51"/>
      <c r="F58" s="42">
        <f>SUM(D58*E58)</f>
        <v>0</v>
      </c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</row>
    <row r="59" spans="1:25" s="7" customFormat="1" ht="15" customHeight="1">
      <c r="A59" s="98" t="s">
        <v>159</v>
      </c>
      <c r="B59" s="90" t="s">
        <v>140</v>
      </c>
      <c r="C59" s="34"/>
      <c r="D59" s="35"/>
      <c r="E59" s="36"/>
      <c r="F59" s="29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</row>
    <row r="60" spans="1:25" s="7" customFormat="1" ht="15" customHeight="1">
      <c r="A60" s="59"/>
      <c r="B60" s="60" t="s">
        <v>141</v>
      </c>
      <c r="C60" s="68"/>
      <c r="D60" s="69"/>
      <c r="E60" s="70"/>
      <c r="F60" s="64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</row>
    <row r="61" spans="1:25" s="7" customFormat="1" ht="15" customHeight="1">
      <c r="A61" s="59"/>
      <c r="B61" s="60" t="s">
        <v>71</v>
      </c>
      <c r="C61" s="68"/>
      <c r="D61" s="69"/>
      <c r="E61" s="70"/>
      <c r="F61" s="64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</row>
    <row r="62" spans="1:25" s="7" customFormat="1" ht="15" customHeight="1">
      <c r="A62" s="59"/>
      <c r="B62" s="60" t="s">
        <v>72</v>
      </c>
      <c r="C62" s="68"/>
      <c r="D62" s="69"/>
      <c r="E62" s="70"/>
      <c r="F62" s="64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</row>
    <row r="63" spans="1:25" s="7" customFormat="1" ht="15" customHeight="1">
      <c r="A63" s="59"/>
      <c r="B63" s="60" t="s">
        <v>39</v>
      </c>
      <c r="C63" s="68"/>
      <c r="D63" s="69"/>
      <c r="E63" s="70"/>
      <c r="F63" s="64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</row>
    <row r="64" spans="1:25" s="7" customFormat="1" ht="15" customHeight="1">
      <c r="A64" s="59"/>
      <c r="B64" s="60" t="s">
        <v>73</v>
      </c>
      <c r="C64" s="68"/>
      <c r="D64" s="69"/>
      <c r="E64" s="70"/>
      <c r="F64" s="64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</row>
    <row r="65" spans="1:25" s="7" customFormat="1" ht="15" customHeight="1">
      <c r="A65" s="59"/>
      <c r="B65" s="60" t="s">
        <v>74</v>
      </c>
      <c r="C65" s="68"/>
      <c r="D65" s="69"/>
      <c r="E65" s="70"/>
      <c r="F65" s="64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</row>
    <row r="66" spans="1:25" s="7" customFormat="1" ht="15" customHeight="1">
      <c r="A66" s="59"/>
      <c r="B66" s="60" t="s">
        <v>61</v>
      </c>
      <c r="C66" s="68"/>
      <c r="D66" s="69"/>
      <c r="E66" s="70"/>
      <c r="F66" s="64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</row>
    <row r="67" spans="1:25" s="7" customFormat="1" ht="15" customHeight="1">
      <c r="A67" s="59"/>
      <c r="B67" s="60" t="s">
        <v>38</v>
      </c>
      <c r="C67" s="68"/>
      <c r="D67" s="69"/>
      <c r="E67" s="70"/>
      <c r="F67" s="64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</row>
    <row r="68" spans="1:25" s="7" customFormat="1" ht="5.0999999999999996" customHeight="1">
      <c r="A68" s="59"/>
      <c r="B68" s="60"/>
      <c r="C68" s="68"/>
      <c r="D68" s="69"/>
      <c r="E68" s="70"/>
      <c r="F68" s="64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</row>
    <row r="69" spans="1:25" s="7" customFormat="1" ht="15" customHeight="1">
      <c r="A69" s="100" t="s">
        <v>173</v>
      </c>
      <c r="B69" s="115" t="s">
        <v>19</v>
      </c>
      <c r="C69" s="30" t="s">
        <v>1</v>
      </c>
      <c r="D69" s="37">
        <v>1</v>
      </c>
      <c r="E69" s="32"/>
      <c r="F69" s="33">
        <f t="shared" ref="F69:F79" si="1">SUM(D69*E69)</f>
        <v>0</v>
      </c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</row>
    <row r="70" spans="1:25" s="7" customFormat="1" ht="15" customHeight="1">
      <c r="A70" s="96" t="s">
        <v>174</v>
      </c>
      <c r="B70" s="115" t="s">
        <v>20</v>
      </c>
      <c r="C70" s="30" t="s">
        <v>1</v>
      </c>
      <c r="D70" s="37">
        <v>3</v>
      </c>
      <c r="E70" s="32"/>
      <c r="F70" s="33">
        <f t="shared" si="1"/>
        <v>0</v>
      </c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</row>
    <row r="71" spans="1:25" s="7" customFormat="1" ht="15" customHeight="1">
      <c r="A71" s="96" t="s">
        <v>175</v>
      </c>
      <c r="B71" s="115" t="s">
        <v>85</v>
      </c>
      <c r="C71" s="30" t="s">
        <v>1</v>
      </c>
      <c r="D71" s="37">
        <v>68</v>
      </c>
      <c r="E71" s="32"/>
      <c r="F71" s="33">
        <f t="shared" si="1"/>
        <v>0</v>
      </c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</row>
    <row r="72" spans="1:25" s="7" customFormat="1" ht="15" customHeight="1">
      <c r="A72" s="96" t="s">
        <v>176</v>
      </c>
      <c r="B72" s="115" t="s">
        <v>84</v>
      </c>
      <c r="C72" s="30" t="s">
        <v>1</v>
      </c>
      <c r="D72" s="37">
        <v>68</v>
      </c>
      <c r="E72" s="32"/>
      <c r="F72" s="33">
        <f t="shared" si="1"/>
        <v>0</v>
      </c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</row>
    <row r="73" spans="1:25" s="7" customFormat="1" ht="15" customHeight="1">
      <c r="A73" s="96" t="s">
        <v>177</v>
      </c>
      <c r="B73" s="115" t="s">
        <v>83</v>
      </c>
      <c r="C73" s="30" t="s">
        <v>1</v>
      </c>
      <c r="D73" s="37">
        <v>67</v>
      </c>
      <c r="E73" s="32"/>
      <c r="F73" s="33">
        <f t="shared" si="1"/>
        <v>0</v>
      </c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</row>
    <row r="74" spans="1:25" s="7" customFormat="1" ht="15" customHeight="1">
      <c r="A74" s="96" t="s">
        <v>178</v>
      </c>
      <c r="B74" s="115" t="s">
        <v>12</v>
      </c>
      <c r="C74" s="30" t="s">
        <v>1</v>
      </c>
      <c r="D74" s="37">
        <v>68</v>
      </c>
      <c r="E74" s="32"/>
      <c r="F74" s="33">
        <f t="shared" si="1"/>
        <v>0</v>
      </c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</row>
    <row r="75" spans="1:25" s="7" customFormat="1" ht="15" customHeight="1">
      <c r="A75" s="96" t="s">
        <v>179</v>
      </c>
      <c r="B75" s="115" t="s">
        <v>21</v>
      </c>
      <c r="C75" s="30" t="s">
        <v>1</v>
      </c>
      <c r="D75" s="37">
        <v>32</v>
      </c>
      <c r="E75" s="32"/>
      <c r="F75" s="33">
        <f t="shared" si="1"/>
        <v>0</v>
      </c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</row>
    <row r="76" spans="1:25" s="7" customFormat="1" ht="15" customHeight="1">
      <c r="A76" s="96" t="s">
        <v>180</v>
      </c>
      <c r="B76" s="115" t="s">
        <v>82</v>
      </c>
      <c r="C76" s="30" t="s">
        <v>1</v>
      </c>
      <c r="D76" s="37">
        <v>33</v>
      </c>
      <c r="E76" s="32"/>
      <c r="F76" s="33">
        <f t="shared" si="1"/>
        <v>0</v>
      </c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</row>
    <row r="77" spans="1:25" s="7" customFormat="1" ht="15" customHeight="1">
      <c r="A77" s="96" t="s">
        <v>181</v>
      </c>
      <c r="B77" s="115" t="s">
        <v>22</v>
      </c>
      <c r="C77" s="30" t="s">
        <v>1</v>
      </c>
      <c r="D77" s="37">
        <v>30</v>
      </c>
      <c r="E77" s="32"/>
      <c r="F77" s="33">
        <f t="shared" si="1"/>
        <v>0</v>
      </c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</row>
    <row r="78" spans="1:25" s="7" customFormat="1" ht="15" customHeight="1">
      <c r="A78" s="96" t="s">
        <v>183</v>
      </c>
      <c r="B78" s="115" t="s">
        <v>23</v>
      </c>
      <c r="C78" s="30" t="s">
        <v>1</v>
      </c>
      <c r="D78" s="37">
        <v>85</v>
      </c>
      <c r="E78" s="32"/>
      <c r="F78" s="33">
        <f t="shared" si="1"/>
        <v>0</v>
      </c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</row>
    <row r="79" spans="1:25" s="7" customFormat="1" ht="15" customHeight="1">
      <c r="A79" s="97" t="s">
        <v>182</v>
      </c>
      <c r="B79" s="116" t="s">
        <v>81</v>
      </c>
      <c r="C79" s="40" t="s">
        <v>1</v>
      </c>
      <c r="D79" s="50">
        <v>20</v>
      </c>
      <c r="E79" s="51"/>
      <c r="F79" s="42">
        <f t="shared" si="1"/>
        <v>0</v>
      </c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</row>
    <row r="80" spans="1:25" s="7" customFormat="1" ht="15" customHeight="1">
      <c r="A80" s="98" t="s">
        <v>160</v>
      </c>
      <c r="B80" s="90" t="s">
        <v>142</v>
      </c>
      <c r="C80" s="34"/>
      <c r="D80" s="35"/>
      <c r="E80" s="36"/>
      <c r="F80" s="29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</row>
    <row r="81" spans="1:25" s="7" customFormat="1" ht="15" customHeight="1">
      <c r="A81" s="59"/>
      <c r="B81" s="60" t="s">
        <v>143</v>
      </c>
      <c r="C81" s="68"/>
      <c r="D81" s="69"/>
      <c r="E81" s="70"/>
      <c r="F81" s="64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</row>
    <row r="82" spans="1:25" s="7" customFormat="1" ht="15" customHeight="1">
      <c r="A82" s="59"/>
      <c r="B82" s="60" t="s">
        <v>144</v>
      </c>
      <c r="C82" s="68"/>
      <c r="D82" s="69"/>
      <c r="E82" s="70"/>
      <c r="F82" s="64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</row>
    <row r="83" spans="1:25" s="7" customFormat="1" ht="15" customHeight="1">
      <c r="A83" s="59"/>
      <c r="B83" s="60" t="s">
        <v>145</v>
      </c>
      <c r="C83" s="68"/>
      <c r="D83" s="69"/>
      <c r="E83" s="70"/>
      <c r="F83" s="64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</row>
    <row r="84" spans="1:25" s="7" customFormat="1" ht="15" customHeight="1">
      <c r="A84" s="59"/>
      <c r="B84" s="60" t="s">
        <v>31</v>
      </c>
      <c r="C84" s="68"/>
      <c r="D84" s="69"/>
      <c r="E84" s="70"/>
      <c r="F84" s="64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</row>
    <row r="85" spans="1:25" s="7" customFormat="1" ht="15" customHeight="1">
      <c r="A85" s="59"/>
      <c r="B85" s="60" t="s">
        <v>146</v>
      </c>
      <c r="C85" s="68"/>
      <c r="D85" s="69"/>
      <c r="E85" s="70"/>
      <c r="F85" s="64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</row>
    <row r="86" spans="1:25" s="7" customFormat="1" ht="15" customHeight="1">
      <c r="A86" s="59"/>
      <c r="B86" s="60" t="s">
        <v>147</v>
      </c>
      <c r="C86" s="68"/>
      <c r="D86" s="69"/>
      <c r="E86" s="70"/>
      <c r="F86" s="64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</row>
    <row r="87" spans="1:25" s="7" customFormat="1" ht="15" customHeight="1">
      <c r="A87" s="59"/>
      <c r="B87" s="60" t="s">
        <v>34</v>
      </c>
      <c r="C87" s="68"/>
      <c r="D87" s="69"/>
      <c r="E87" s="70"/>
      <c r="F87" s="64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</row>
    <row r="88" spans="1:25" s="7" customFormat="1" ht="15" customHeight="1">
      <c r="A88" s="59"/>
      <c r="B88" s="60" t="s">
        <v>37</v>
      </c>
      <c r="C88" s="68"/>
      <c r="D88" s="69"/>
      <c r="E88" s="70"/>
      <c r="F88" s="64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</row>
    <row r="89" spans="1:25" s="7" customFormat="1" ht="5.0999999999999996" customHeight="1">
      <c r="A89" s="59"/>
      <c r="B89" s="60"/>
      <c r="C89" s="68"/>
      <c r="D89" s="69"/>
      <c r="E89" s="70"/>
      <c r="F89" s="64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</row>
    <row r="90" spans="1:25" s="7" customFormat="1" ht="15" customHeight="1">
      <c r="A90" s="100" t="s">
        <v>168</v>
      </c>
      <c r="B90" s="115" t="s">
        <v>13</v>
      </c>
      <c r="C90" s="30" t="s">
        <v>1</v>
      </c>
      <c r="D90" s="37">
        <v>3</v>
      </c>
      <c r="E90" s="32"/>
      <c r="F90" s="33">
        <f>SUM(D90*E90)</f>
        <v>0</v>
      </c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</row>
    <row r="91" spans="1:25" s="7" customFormat="1" ht="15" customHeight="1">
      <c r="A91" s="96" t="s">
        <v>169</v>
      </c>
      <c r="B91" s="115" t="s">
        <v>24</v>
      </c>
      <c r="C91" s="30" t="s">
        <v>1</v>
      </c>
      <c r="D91" s="37">
        <v>3</v>
      </c>
      <c r="E91" s="32"/>
      <c r="F91" s="33">
        <f>SUM(D91*E91)</f>
        <v>0</v>
      </c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</row>
    <row r="92" spans="1:25" s="7" customFormat="1" ht="15" customHeight="1">
      <c r="A92" s="96" t="s">
        <v>170</v>
      </c>
      <c r="B92" s="115" t="s">
        <v>86</v>
      </c>
      <c r="C92" s="30" t="s">
        <v>1</v>
      </c>
      <c r="D92" s="37">
        <v>11</v>
      </c>
      <c r="E92" s="32"/>
      <c r="F92" s="33">
        <f>SUM(D92*E92)</f>
        <v>0</v>
      </c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</row>
    <row r="93" spans="1:25" s="7" customFormat="1" ht="15" customHeight="1">
      <c r="A93" s="96" t="s">
        <v>171</v>
      </c>
      <c r="B93" s="115" t="s">
        <v>25</v>
      </c>
      <c r="C93" s="30" t="s">
        <v>1</v>
      </c>
      <c r="D93" s="37">
        <v>16</v>
      </c>
      <c r="E93" s="32"/>
      <c r="F93" s="33">
        <f>SUM(D93*E93)</f>
        <v>0</v>
      </c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</row>
    <row r="94" spans="1:25" s="7" customFormat="1" ht="15" customHeight="1">
      <c r="A94" s="97" t="s">
        <v>172</v>
      </c>
      <c r="B94" s="116" t="s">
        <v>87</v>
      </c>
      <c r="C94" s="40" t="s">
        <v>1</v>
      </c>
      <c r="D94" s="50">
        <v>14</v>
      </c>
      <c r="E94" s="51"/>
      <c r="F94" s="42">
        <f>SUM(D94*E94)</f>
        <v>0</v>
      </c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</row>
    <row r="95" spans="1:25" s="80" customFormat="1" ht="15" customHeight="1">
      <c r="A95" s="98" t="s">
        <v>161</v>
      </c>
      <c r="B95" s="90" t="s">
        <v>148</v>
      </c>
      <c r="C95" s="38"/>
      <c r="D95" s="38"/>
      <c r="E95" s="53"/>
      <c r="F95" s="54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</row>
    <row r="96" spans="1:25" s="80" customFormat="1" ht="15" customHeight="1">
      <c r="A96" s="59"/>
      <c r="B96" s="60" t="s">
        <v>41</v>
      </c>
      <c r="C96" s="65"/>
      <c r="D96" s="65"/>
      <c r="E96" s="66"/>
      <c r="F96" s="67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</row>
    <row r="97" spans="1:25" s="80" customFormat="1" ht="15" customHeight="1">
      <c r="A97" s="59"/>
      <c r="B97" s="60" t="s">
        <v>42</v>
      </c>
      <c r="C97" s="65"/>
      <c r="D97" s="65"/>
      <c r="E97" s="66"/>
      <c r="F97" s="67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</row>
    <row r="98" spans="1:25" s="80" customFormat="1" ht="15" customHeight="1">
      <c r="A98" s="59"/>
      <c r="B98" s="60" t="s">
        <v>31</v>
      </c>
      <c r="C98" s="65"/>
      <c r="D98" s="65"/>
      <c r="E98" s="66"/>
      <c r="F98" s="67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</row>
    <row r="99" spans="1:25" s="80" customFormat="1" ht="15" customHeight="1">
      <c r="A99" s="59"/>
      <c r="B99" s="60" t="s">
        <v>43</v>
      </c>
      <c r="C99" s="65"/>
      <c r="D99" s="65"/>
      <c r="E99" s="66"/>
      <c r="F99" s="67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</row>
    <row r="100" spans="1:25" s="80" customFormat="1" ht="15" customHeight="1">
      <c r="A100" s="59"/>
      <c r="B100" s="60" t="s">
        <v>44</v>
      </c>
      <c r="C100" s="65"/>
      <c r="D100" s="65"/>
      <c r="E100" s="66"/>
      <c r="F100" s="67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</row>
    <row r="101" spans="1:25" s="80" customFormat="1" ht="15" customHeight="1">
      <c r="A101" s="59"/>
      <c r="B101" s="60" t="s">
        <v>45</v>
      </c>
      <c r="C101" s="65"/>
      <c r="D101" s="65"/>
      <c r="E101" s="66"/>
      <c r="F101" s="67"/>
      <c r="G101" s="85"/>
      <c r="H101" s="85"/>
      <c r="I101" s="85"/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</row>
    <row r="102" spans="1:25" s="80" customFormat="1" ht="15" customHeight="1">
      <c r="A102" s="59"/>
      <c r="B102" s="60" t="s">
        <v>37</v>
      </c>
      <c r="C102" s="65"/>
      <c r="D102" s="65"/>
      <c r="E102" s="66"/>
      <c r="F102" s="67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</row>
    <row r="103" spans="1:25" s="80" customFormat="1" ht="5.0999999999999996" customHeight="1">
      <c r="A103" s="59"/>
      <c r="B103" s="60"/>
      <c r="C103" s="65"/>
      <c r="D103" s="65"/>
      <c r="E103" s="66"/>
      <c r="F103" s="67"/>
      <c r="G103" s="85"/>
      <c r="H103" s="85"/>
      <c r="I103" s="85"/>
      <c r="J103" s="85"/>
      <c r="K103" s="85"/>
      <c r="L103" s="85"/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</row>
    <row r="104" spans="1:25" s="80" customFormat="1" ht="12.75" customHeight="1">
      <c r="A104" s="97" t="s">
        <v>167</v>
      </c>
      <c r="B104" s="116" t="s">
        <v>26</v>
      </c>
      <c r="C104" s="40" t="s">
        <v>1</v>
      </c>
      <c r="D104" s="55">
        <v>24</v>
      </c>
      <c r="E104" s="56"/>
      <c r="F104" s="81">
        <f>D104*E104</f>
        <v>0</v>
      </c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</row>
    <row r="105" spans="1:25" s="80" customFormat="1" ht="15" customHeight="1">
      <c r="A105" s="98" t="s">
        <v>162</v>
      </c>
      <c r="B105" s="90" t="s">
        <v>149</v>
      </c>
      <c r="C105" s="38"/>
      <c r="D105" s="52"/>
      <c r="E105" s="53"/>
      <c r="F105" s="54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</row>
    <row r="106" spans="1:25" s="80" customFormat="1" ht="15" customHeight="1">
      <c r="A106" s="59"/>
      <c r="B106" s="60" t="s">
        <v>150</v>
      </c>
      <c r="C106" s="65"/>
      <c r="D106" s="71"/>
      <c r="E106" s="66"/>
      <c r="F106" s="67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</row>
    <row r="107" spans="1:25" s="80" customFormat="1" ht="15" customHeight="1">
      <c r="A107" s="59"/>
      <c r="B107" s="60" t="s">
        <v>151</v>
      </c>
      <c r="C107" s="65"/>
      <c r="D107" s="71"/>
      <c r="E107" s="66"/>
      <c r="F107" s="67"/>
      <c r="G107" s="85"/>
      <c r="H107" s="85"/>
      <c r="I107" s="85"/>
      <c r="J107" s="85"/>
      <c r="K107" s="85"/>
      <c r="L107" s="85"/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</row>
    <row r="108" spans="1:25" s="80" customFormat="1" ht="15" customHeight="1">
      <c r="A108" s="59"/>
      <c r="B108" s="60" t="s">
        <v>63</v>
      </c>
      <c r="C108" s="65"/>
      <c r="D108" s="71"/>
      <c r="E108" s="66"/>
      <c r="F108" s="67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</row>
    <row r="109" spans="1:25" s="80" customFormat="1" ht="15" customHeight="1">
      <c r="A109" s="59"/>
      <c r="B109" s="60" t="s">
        <v>46</v>
      </c>
      <c r="C109" s="65"/>
      <c r="D109" s="71"/>
      <c r="E109" s="66"/>
      <c r="F109" s="67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</row>
    <row r="110" spans="1:25" s="80" customFormat="1" ht="15" customHeight="1">
      <c r="A110" s="59"/>
      <c r="B110" s="60" t="s">
        <v>62</v>
      </c>
      <c r="C110" s="65"/>
      <c r="D110" s="71"/>
      <c r="E110" s="66"/>
      <c r="F110" s="67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</row>
    <row r="111" spans="1:25" s="80" customFormat="1" ht="15" customHeight="1">
      <c r="A111" s="59"/>
      <c r="B111" s="60" t="s">
        <v>47</v>
      </c>
      <c r="C111" s="65"/>
      <c r="D111" s="71"/>
      <c r="E111" s="66"/>
      <c r="F111" s="67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</row>
    <row r="112" spans="1:25" s="80" customFormat="1" ht="15" customHeight="1">
      <c r="A112" s="59"/>
      <c r="B112" s="60" t="s">
        <v>64</v>
      </c>
      <c r="C112" s="65"/>
      <c r="D112" s="71"/>
      <c r="E112" s="66"/>
      <c r="F112" s="67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</row>
    <row r="113" spans="1:25" s="80" customFormat="1" ht="15" customHeight="1">
      <c r="A113" s="59"/>
      <c r="B113" s="60" t="s">
        <v>48</v>
      </c>
      <c r="C113" s="65"/>
      <c r="D113" s="71"/>
      <c r="E113" s="66"/>
      <c r="F113" s="67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</row>
    <row r="114" spans="1:25" s="80" customFormat="1" ht="15" customHeight="1">
      <c r="A114" s="59"/>
      <c r="B114" s="60" t="s">
        <v>49</v>
      </c>
      <c r="C114" s="65"/>
      <c r="D114" s="71"/>
      <c r="E114" s="66"/>
      <c r="F114" s="67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</row>
    <row r="115" spans="1:25" s="80" customFormat="1" ht="15" customHeight="1">
      <c r="A115" s="59"/>
      <c r="B115" s="60" t="s">
        <v>75</v>
      </c>
      <c r="C115" s="65"/>
      <c r="D115" s="71"/>
      <c r="E115" s="66"/>
      <c r="F115" s="67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</row>
    <row r="116" spans="1:25" s="80" customFormat="1" ht="15" customHeight="1">
      <c r="A116" s="59"/>
      <c r="B116" s="60" t="s">
        <v>40</v>
      </c>
      <c r="C116" s="65"/>
      <c r="D116" s="71"/>
      <c r="E116" s="66"/>
      <c r="F116" s="67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</row>
    <row r="117" spans="1:25" s="80" customFormat="1" ht="5.0999999999999996" customHeight="1">
      <c r="A117" s="59"/>
      <c r="B117" s="60"/>
      <c r="C117" s="65"/>
      <c r="D117" s="65"/>
      <c r="E117" s="66"/>
      <c r="F117" s="67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</row>
    <row r="118" spans="1:25" s="80" customFormat="1" ht="12.75" customHeight="1">
      <c r="A118" s="97" t="s">
        <v>166</v>
      </c>
      <c r="B118" s="116" t="s">
        <v>27</v>
      </c>
      <c r="C118" s="40" t="s">
        <v>1</v>
      </c>
      <c r="D118" s="55">
        <v>71</v>
      </c>
      <c r="E118" s="56"/>
      <c r="F118" s="81">
        <f>D118*E118</f>
        <v>0</v>
      </c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</row>
    <row r="119" spans="1:25" s="80" customFormat="1" ht="15" customHeight="1">
      <c r="A119" s="98" t="s">
        <v>163</v>
      </c>
      <c r="B119" s="90" t="s">
        <v>152</v>
      </c>
      <c r="C119" s="38"/>
      <c r="D119" s="38"/>
      <c r="E119" s="53"/>
      <c r="F119" s="54"/>
      <c r="G119" s="85"/>
      <c r="H119" s="85"/>
      <c r="I119" s="85"/>
      <c r="J119" s="85"/>
      <c r="K119" s="85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</row>
    <row r="120" spans="1:25" s="80" customFormat="1" ht="15" customHeight="1">
      <c r="A120" s="59"/>
      <c r="B120" s="60" t="s">
        <v>52</v>
      </c>
      <c r="C120" s="65"/>
      <c r="D120" s="65"/>
      <c r="E120" s="66"/>
      <c r="F120" s="67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</row>
    <row r="121" spans="1:25" s="80" customFormat="1" ht="15" customHeight="1">
      <c r="A121" s="59"/>
      <c r="B121" s="60" t="s">
        <v>53</v>
      </c>
      <c r="C121" s="65"/>
      <c r="D121" s="65"/>
      <c r="E121" s="66"/>
      <c r="F121" s="67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</row>
    <row r="122" spans="1:25" s="80" customFormat="1" ht="15" customHeight="1">
      <c r="A122" s="59"/>
      <c r="B122" s="60" t="s">
        <v>54</v>
      </c>
      <c r="C122" s="65"/>
      <c r="D122" s="65"/>
      <c r="E122" s="66"/>
      <c r="F122" s="67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</row>
    <row r="123" spans="1:25" s="80" customFormat="1" ht="15" customHeight="1">
      <c r="A123" s="59"/>
      <c r="B123" s="60" t="s">
        <v>55</v>
      </c>
      <c r="C123" s="65"/>
      <c r="D123" s="65"/>
      <c r="E123" s="66"/>
      <c r="F123" s="67"/>
      <c r="G123" s="85"/>
      <c r="H123" s="85"/>
      <c r="I123" s="85"/>
      <c r="J123" s="85"/>
      <c r="K123" s="85"/>
      <c r="L123" s="85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</row>
    <row r="124" spans="1:25" s="80" customFormat="1" ht="15" customHeight="1">
      <c r="A124" s="59"/>
      <c r="B124" s="60" t="s">
        <v>56</v>
      </c>
      <c r="C124" s="65"/>
      <c r="D124" s="65"/>
      <c r="E124" s="66"/>
      <c r="F124" s="67"/>
      <c r="G124" s="85"/>
      <c r="H124" s="85"/>
      <c r="I124" s="85"/>
      <c r="J124" s="85"/>
      <c r="K124" s="85"/>
      <c r="L124" s="85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</row>
    <row r="125" spans="1:25" s="80" customFormat="1" ht="15" customHeight="1">
      <c r="A125" s="59"/>
      <c r="B125" s="60" t="s">
        <v>57</v>
      </c>
      <c r="C125" s="65"/>
      <c r="D125" s="65"/>
      <c r="E125" s="66"/>
      <c r="F125" s="67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</row>
    <row r="126" spans="1:25" s="80" customFormat="1" ht="15" customHeight="1">
      <c r="A126" s="59"/>
      <c r="B126" s="60" t="s">
        <v>50</v>
      </c>
      <c r="C126" s="65"/>
      <c r="D126" s="65"/>
      <c r="E126" s="66"/>
      <c r="F126" s="67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</row>
    <row r="127" spans="1:25" s="80" customFormat="1" ht="15" customHeight="1">
      <c r="A127" s="59"/>
      <c r="B127" s="60" t="s">
        <v>51</v>
      </c>
      <c r="C127" s="65"/>
      <c r="D127" s="65"/>
      <c r="E127" s="66"/>
      <c r="F127" s="67"/>
      <c r="G127" s="85"/>
      <c r="H127" s="85"/>
      <c r="I127" s="85"/>
      <c r="J127" s="85"/>
      <c r="K127" s="85"/>
      <c r="L127" s="85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</row>
    <row r="128" spans="1:25" s="80" customFormat="1" ht="15" customHeight="1">
      <c r="A128" s="59"/>
      <c r="B128" s="60" t="s">
        <v>58</v>
      </c>
      <c r="C128" s="65"/>
      <c r="D128" s="65"/>
      <c r="E128" s="66"/>
      <c r="F128" s="67"/>
      <c r="G128" s="85"/>
      <c r="H128" s="85"/>
      <c r="I128" s="85"/>
      <c r="J128" s="85"/>
      <c r="K128" s="85"/>
      <c r="L128" s="85"/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</row>
    <row r="129" spans="1:25" s="80" customFormat="1" ht="15" customHeight="1">
      <c r="A129" s="59"/>
      <c r="B129" s="60" t="s">
        <v>66</v>
      </c>
      <c r="C129" s="65"/>
      <c r="D129" s="65"/>
      <c r="E129" s="66"/>
      <c r="F129" s="67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</row>
    <row r="130" spans="1:25" s="80" customFormat="1" ht="15" customHeight="1">
      <c r="A130" s="59"/>
      <c r="B130" s="60" t="s">
        <v>59</v>
      </c>
      <c r="C130" s="65"/>
      <c r="D130" s="65"/>
      <c r="E130" s="66"/>
      <c r="F130" s="67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</row>
    <row r="131" spans="1:25" s="80" customFormat="1" ht="15" customHeight="1">
      <c r="A131" s="59"/>
      <c r="B131" s="60" t="s">
        <v>60</v>
      </c>
      <c r="C131" s="65"/>
      <c r="D131" s="65"/>
      <c r="E131" s="66"/>
      <c r="F131" s="67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</row>
    <row r="132" spans="1:25" s="80" customFormat="1" ht="15" customHeight="1">
      <c r="A132" s="59"/>
      <c r="B132" s="60" t="s">
        <v>65</v>
      </c>
      <c r="C132" s="65"/>
      <c r="D132" s="65"/>
      <c r="E132" s="66"/>
      <c r="F132" s="67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</row>
    <row r="133" spans="1:25" s="80" customFormat="1" ht="15" customHeight="1">
      <c r="A133" s="59"/>
      <c r="B133" s="60" t="s">
        <v>40</v>
      </c>
      <c r="C133" s="65"/>
      <c r="D133" s="71"/>
      <c r="E133" s="66"/>
      <c r="F133" s="67"/>
      <c r="G133" s="85"/>
      <c r="H133" s="85"/>
      <c r="I133" s="85"/>
      <c r="J133" s="85"/>
      <c r="K133" s="85"/>
      <c r="L133" s="85"/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</row>
    <row r="134" spans="1:25" s="80" customFormat="1" ht="5.0999999999999996" customHeight="1">
      <c r="A134" s="59"/>
      <c r="B134" s="60"/>
      <c r="C134" s="65"/>
      <c r="D134" s="71"/>
      <c r="E134" s="66"/>
      <c r="F134" s="67"/>
      <c r="G134" s="85"/>
      <c r="H134" s="85"/>
      <c r="I134" s="85"/>
      <c r="J134" s="85"/>
      <c r="K134" s="85"/>
      <c r="L134" s="85"/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</row>
    <row r="135" spans="1:25" s="80" customFormat="1" ht="12.75" customHeight="1">
      <c r="A135" s="97" t="s">
        <v>165</v>
      </c>
      <c r="B135" s="117" t="s">
        <v>28</v>
      </c>
      <c r="C135" s="93" t="s">
        <v>1</v>
      </c>
      <c r="D135" s="55">
        <v>7</v>
      </c>
      <c r="E135" s="56"/>
      <c r="F135" s="81">
        <f>D135*E135</f>
        <v>0</v>
      </c>
      <c r="G135" s="85"/>
      <c r="H135" s="85"/>
      <c r="I135" s="85"/>
      <c r="J135" s="85"/>
      <c r="K135" s="85"/>
      <c r="L135" s="85"/>
      <c r="M135" s="85"/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</row>
    <row r="136" spans="1:25" s="91" customFormat="1" ht="15" customHeight="1">
      <c r="A136" s="98" t="s">
        <v>164</v>
      </c>
      <c r="B136" s="90" t="s">
        <v>76</v>
      </c>
      <c r="C136" s="34"/>
      <c r="D136" s="35"/>
      <c r="E136" s="36"/>
      <c r="F136" s="29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</row>
    <row r="137" spans="1:25" s="7" customFormat="1" ht="15" customHeight="1">
      <c r="A137" s="59"/>
      <c r="B137" s="60" t="s">
        <v>88</v>
      </c>
      <c r="C137" s="68"/>
      <c r="D137" s="69"/>
      <c r="E137" s="70"/>
      <c r="F137" s="64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</row>
    <row r="138" spans="1:25" s="7" customFormat="1" ht="15" customHeight="1">
      <c r="A138" s="59"/>
      <c r="B138" s="60" t="s">
        <v>89</v>
      </c>
      <c r="C138" s="68"/>
      <c r="D138" s="69"/>
      <c r="E138" s="70"/>
      <c r="F138" s="64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</row>
    <row r="139" spans="1:25" s="7" customFormat="1" ht="15" customHeight="1">
      <c r="A139" s="59"/>
      <c r="B139" s="60" t="s">
        <v>90</v>
      </c>
      <c r="C139" s="68"/>
      <c r="D139" s="69"/>
      <c r="E139" s="70"/>
      <c r="F139" s="64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</row>
    <row r="140" spans="1:25" s="7" customFormat="1" ht="15" customHeight="1">
      <c r="A140" s="59"/>
      <c r="B140" s="60" t="s">
        <v>91</v>
      </c>
      <c r="C140" s="68"/>
      <c r="D140" s="69"/>
      <c r="E140" s="70"/>
      <c r="F140" s="64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</row>
    <row r="141" spans="1:25" s="7" customFormat="1" ht="15" customHeight="1">
      <c r="A141" s="59"/>
      <c r="B141" s="60" t="s">
        <v>92</v>
      </c>
      <c r="C141" s="68"/>
      <c r="D141" s="69"/>
      <c r="E141" s="70"/>
      <c r="F141" s="64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</row>
    <row r="142" spans="1:25" s="7" customFormat="1" ht="15" customHeight="1">
      <c r="A142" s="59"/>
      <c r="B142" s="60" t="s">
        <v>93</v>
      </c>
      <c r="C142" s="68"/>
      <c r="D142" s="69"/>
      <c r="E142" s="70"/>
      <c r="F142" s="64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</row>
    <row r="143" spans="1:25" s="7" customFormat="1" ht="15" customHeight="1">
      <c r="A143" s="59"/>
      <c r="B143" s="60" t="s">
        <v>94</v>
      </c>
      <c r="C143" s="68"/>
      <c r="D143" s="69"/>
      <c r="E143" s="70"/>
      <c r="F143" s="64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</row>
    <row r="144" spans="1:25" s="7" customFormat="1" ht="15" customHeight="1">
      <c r="A144" s="59"/>
      <c r="B144" s="60" t="s">
        <v>95</v>
      </c>
      <c r="C144" s="68"/>
      <c r="D144" s="69"/>
      <c r="E144" s="70"/>
      <c r="F144" s="64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</row>
    <row r="145" spans="1:25" s="7" customFormat="1" ht="15" customHeight="1">
      <c r="A145" s="59"/>
      <c r="B145" s="60" t="s">
        <v>96</v>
      </c>
      <c r="C145" s="68"/>
      <c r="D145" s="69"/>
      <c r="E145" s="70"/>
      <c r="F145" s="64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</row>
    <row r="146" spans="1:25" s="7" customFormat="1" ht="15" customHeight="1">
      <c r="A146" s="59"/>
      <c r="B146" s="60" t="s">
        <v>97</v>
      </c>
      <c r="C146" s="68"/>
      <c r="D146" s="69"/>
      <c r="E146" s="70"/>
      <c r="F146" s="64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</row>
    <row r="147" spans="1:25" s="7" customFormat="1" ht="15" customHeight="1">
      <c r="A147" s="59"/>
      <c r="B147" s="60" t="s">
        <v>98</v>
      </c>
      <c r="C147" s="68"/>
      <c r="D147" s="69"/>
      <c r="E147" s="70"/>
      <c r="F147" s="64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</row>
    <row r="148" spans="1:25" s="7" customFormat="1" ht="15" customHeight="1">
      <c r="A148" s="59"/>
      <c r="B148" s="60" t="s">
        <v>103</v>
      </c>
      <c r="C148" s="68"/>
      <c r="D148" s="69"/>
      <c r="E148" s="70"/>
      <c r="F148" s="64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</row>
    <row r="149" spans="1:25" s="7" customFormat="1" ht="15" customHeight="1">
      <c r="A149" s="59"/>
      <c r="B149" s="74" t="s">
        <v>104</v>
      </c>
      <c r="C149" s="68"/>
      <c r="D149" s="69"/>
      <c r="E149" s="70"/>
      <c r="F149" s="64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</row>
    <row r="150" spans="1:25" s="7" customFormat="1" ht="15" customHeight="1">
      <c r="A150" s="59"/>
      <c r="B150" s="60" t="s">
        <v>105</v>
      </c>
      <c r="C150" s="68"/>
      <c r="D150" s="69"/>
      <c r="E150" s="70"/>
      <c r="F150" s="64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</row>
    <row r="151" spans="1:25" s="7" customFormat="1" ht="15" customHeight="1">
      <c r="A151" s="59"/>
      <c r="B151" s="60" t="s">
        <v>106</v>
      </c>
      <c r="C151" s="68"/>
      <c r="D151" s="69"/>
      <c r="E151" s="70"/>
      <c r="F151" s="64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</row>
    <row r="152" spans="1:25" s="7" customFormat="1" ht="15" customHeight="1">
      <c r="A152" s="59"/>
      <c r="B152" s="60" t="s">
        <v>107</v>
      </c>
      <c r="C152" s="68"/>
      <c r="D152" s="69"/>
      <c r="E152" s="70"/>
      <c r="F152" s="64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</row>
    <row r="153" spans="1:25" s="7" customFormat="1" ht="15" customHeight="1">
      <c r="A153" s="59"/>
      <c r="B153" s="60" t="s">
        <v>108</v>
      </c>
      <c r="C153" s="68"/>
      <c r="D153" s="69"/>
      <c r="E153" s="70"/>
      <c r="F153" s="64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</row>
    <row r="154" spans="1:25" s="7" customFormat="1" ht="15" customHeight="1">
      <c r="A154" s="59"/>
      <c r="B154" s="60" t="s">
        <v>109</v>
      </c>
      <c r="C154" s="68"/>
      <c r="D154" s="69"/>
      <c r="E154" s="70"/>
      <c r="F154" s="64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</row>
    <row r="155" spans="1:25" s="7" customFormat="1" ht="15" customHeight="1">
      <c r="A155" s="59"/>
      <c r="B155" s="60" t="s">
        <v>110</v>
      </c>
      <c r="C155" s="68"/>
      <c r="D155" s="69"/>
      <c r="E155" s="70"/>
      <c r="F155" s="64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</row>
    <row r="156" spans="1:25" s="7" customFormat="1" ht="15" customHeight="1">
      <c r="A156" s="59"/>
      <c r="B156" s="60" t="s">
        <v>111</v>
      </c>
      <c r="C156" s="68"/>
      <c r="D156" s="69"/>
      <c r="E156" s="70"/>
      <c r="F156" s="64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</row>
    <row r="157" spans="1:25" s="7" customFormat="1" ht="15" customHeight="1">
      <c r="A157" s="59"/>
      <c r="B157" s="60" t="s">
        <v>112</v>
      </c>
      <c r="C157" s="68"/>
      <c r="D157" s="69"/>
      <c r="E157" s="70"/>
      <c r="F157" s="64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</row>
    <row r="158" spans="1:25" s="7" customFormat="1" ht="15" customHeight="1">
      <c r="A158" s="59"/>
      <c r="B158" s="60" t="s">
        <v>113</v>
      </c>
      <c r="C158" s="68"/>
      <c r="D158" s="69"/>
      <c r="E158" s="70"/>
      <c r="F158" s="64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</row>
    <row r="159" spans="1:25" s="7" customFormat="1" ht="15" customHeight="1">
      <c r="A159" s="59"/>
      <c r="B159" s="60" t="s">
        <v>114</v>
      </c>
      <c r="C159" s="68"/>
      <c r="D159" s="69"/>
      <c r="E159" s="70"/>
      <c r="F159" s="64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</row>
    <row r="160" spans="1:25" s="7" customFormat="1" ht="15" customHeight="1">
      <c r="A160" s="59"/>
      <c r="B160" s="60" t="s">
        <v>115</v>
      </c>
      <c r="C160" s="68"/>
      <c r="D160" s="69"/>
      <c r="E160" s="70"/>
      <c r="F160" s="64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</row>
    <row r="161" spans="1:136" s="7" customFormat="1" ht="15" customHeight="1">
      <c r="A161" s="59"/>
      <c r="B161" s="60" t="s">
        <v>116</v>
      </c>
      <c r="C161" s="68"/>
      <c r="D161" s="69"/>
      <c r="E161" s="70"/>
      <c r="F161" s="64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</row>
    <row r="162" spans="1:136" s="7" customFormat="1" ht="5.0999999999999996" customHeight="1">
      <c r="A162" s="59"/>
      <c r="B162" s="60"/>
      <c r="C162" s="68"/>
      <c r="D162" s="69"/>
      <c r="E162" s="70"/>
      <c r="F162" s="64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</row>
    <row r="163" spans="1:136" s="7" customFormat="1" ht="14.25">
      <c r="A163" s="97" t="s">
        <v>189</v>
      </c>
      <c r="B163" s="118" t="s">
        <v>77</v>
      </c>
      <c r="C163" s="43" t="s">
        <v>14</v>
      </c>
      <c r="D163" s="44">
        <v>458.74</v>
      </c>
      <c r="E163" s="41"/>
      <c r="F163" s="42">
        <f>SUM(D163*E163)</f>
        <v>0</v>
      </c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</row>
    <row r="164" spans="1:136" s="113" customFormat="1" ht="18" customHeight="1">
      <c r="A164" s="152" t="s">
        <v>11</v>
      </c>
      <c r="B164" s="153"/>
      <c r="C164" s="153"/>
      <c r="D164" s="153"/>
      <c r="E164" s="154"/>
      <c r="F164" s="110">
        <f>SUM(F14:F163)</f>
        <v>0</v>
      </c>
      <c r="G164" s="111"/>
      <c r="H164" s="111"/>
      <c r="I164" s="111"/>
      <c r="J164" s="111"/>
      <c r="K164" s="111"/>
      <c r="L164" s="111"/>
      <c r="M164" s="111"/>
      <c r="N164" s="111"/>
      <c r="O164" s="111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112"/>
      <c r="AA164" s="112"/>
      <c r="AB164" s="112"/>
      <c r="AC164" s="112"/>
      <c r="AD164" s="112"/>
      <c r="AE164" s="11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/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BM164" s="112"/>
      <c r="BN164" s="112"/>
      <c r="BO164" s="112"/>
      <c r="BP164" s="112"/>
      <c r="BQ164" s="112"/>
      <c r="BR164" s="112"/>
      <c r="BS164" s="112"/>
      <c r="BT164" s="112"/>
      <c r="BU164" s="112"/>
      <c r="BV164" s="112"/>
      <c r="BW164" s="112"/>
      <c r="BX164" s="112"/>
      <c r="BY164" s="112"/>
      <c r="BZ164" s="112"/>
      <c r="CA164" s="112"/>
      <c r="CB164" s="112"/>
      <c r="CC164" s="112"/>
      <c r="CD164" s="112"/>
      <c r="CE164" s="112"/>
      <c r="CF164" s="112"/>
      <c r="CG164" s="112"/>
      <c r="CH164" s="112"/>
      <c r="CI164" s="112"/>
      <c r="CJ164" s="112"/>
      <c r="CK164" s="112"/>
      <c r="CL164" s="112"/>
      <c r="CM164" s="112"/>
      <c r="CN164" s="112"/>
      <c r="CO164" s="112"/>
      <c r="CP164" s="112"/>
      <c r="CQ164" s="112"/>
      <c r="CR164" s="112"/>
      <c r="CS164" s="112"/>
      <c r="CT164" s="112"/>
      <c r="CU164" s="112"/>
      <c r="CV164" s="112"/>
      <c r="CW164" s="112"/>
      <c r="CX164" s="112"/>
      <c r="CY164" s="112"/>
      <c r="CZ164" s="112"/>
      <c r="DA164" s="112"/>
      <c r="DB164" s="112"/>
      <c r="DC164" s="112"/>
      <c r="DD164" s="112"/>
      <c r="DE164" s="112"/>
      <c r="DF164" s="112"/>
      <c r="DG164" s="112"/>
      <c r="DH164" s="112"/>
      <c r="DI164" s="112"/>
      <c r="DJ164" s="112"/>
      <c r="DK164" s="112"/>
      <c r="DL164" s="112"/>
      <c r="DM164" s="112"/>
      <c r="DN164" s="112"/>
      <c r="DO164" s="112"/>
      <c r="DP164" s="112"/>
      <c r="DQ164" s="112"/>
      <c r="DR164" s="112"/>
      <c r="DS164" s="112"/>
      <c r="DT164" s="112"/>
      <c r="DU164" s="112"/>
      <c r="DV164" s="112"/>
      <c r="DW164" s="112"/>
      <c r="DX164" s="112"/>
      <c r="DY164" s="112"/>
      <c r="DZ164" s="112"/>
      <c r="EA164" s="112"/>
      <c r="EB164" s="112"/>
      <c r="EC164" s="112"/>
      <c r="ED164" s="112"/>
      <c r="EE164" s="112"/>
      <c r="EF164" s="112"/>
    </row>
    <row r="165" spans="1:136" s="46" customFormat="1" ht="12" customHeight="1">
      <c r="A165" s="8"/>
      <c r="B165" s="9"/>
      <c r="C165" s="114"/>
      <c r="D165" s="114"/>
      <c r="E165" s="114"/>
      <c r="F165" s="48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  <c r="AY165" s="45"/>
      <c r="AZ165" s="45"/>
      <c r="BA165" s="45"/>
      <c r="BB165" s="45"/>
      <c r="BC165" s="45"/>
      <c r="BD165" s="45"/>
      <c r="BE165" s="45"/>
      <c r="BF165" s="45"/>
      <c r="BG165" s="45"/>
      <c r="BH165" s="45"/>
      <c r="BI165" s="45"/>
      <c r="BJ165" s="45"/>
      <c r="BK165" s="45"/>
      <c r="BL165" s="45"/>
      <c r="BM165" s="45"/>
      <c r="BN165" s="45"/>
      <c r="BO165" s="45"/>
      <c r="BP165" s="45"/>
      <c r="BQ165" s="45"/>
      <c r="BR165" s="45"/>
      <c r="BS165" s="45"/>
      <c r="BT165" s="45"/>
      <c r="BU165" s="45"/>
      <c r="BV165" s="45"/>
      <c r="BW165" s="45"/>
      <c r="BX165" s="45"/>
      <c r="BY165" s="45"/>
      <c r="BZ165" s="45"/>
      <c r="CA165" s="45"/>
      <c r="CB165" s="45"/>
      <c r="CC165" s="45"/>
      <c r="CD165" s="45"/>
      <c r="CE165" s="45"/>
      <c r="CF165" s="45"/>
      <c r="CG165" s="45"/>
      <c r="CH165" s="45"/>
      <c r="CI165" s="45"/>
      <c r="CJ165" s="45"/>
      <c r="CK165" s="45"/>
      <c r="CL165" s="45"/>
      <c r="CM165" s="45"/>
      <c r="CN165" s="45"/>
      <c r="CO165" s="45"/>
      <c r="CP165" s="45"/>
      <c r="CQ165" s="45"/>
      <c r="CR165" s="45"/>
      <c r="CS165" s="45"/>
      <c r="CT165" s="45"/>
      <c r="CU165" s="45"/>
      <c r="CV165" s="45"/>
      <c r="CW165" s="45"/>
      <c r="CX165" s="45"/>
      <c r="CY165" s="45"/>
      <c r="CZ165" s="45"/>
      <c r="DA165" s="45"/>
      <c r="DB165" s="45"/>
      <c r="DC165" s="45"/>
      <c r="DD165" s="45"/>
      <c r="DE165" s="45"/>
      <c r="DF165" s="45"/>
      <c r="DG165" s="45"/>
      <c r="DH165" s="45"/>
      <c r="DI165" s="45"/>
      <c r="DJ165" s="45"/>
      <c r="DK165" s="45"/>
      <c r="DL165" s="45"/>
      <c r="DM165" s="45"/>
      <c r="DN165" s="45"/>
      <c r="DO165" s="45"/>
      <c r="DP165" s="45"/>
      <c r="DQ165" s="45"/>
      <c r="DR165" s="45"/>
      <c r="DS165" s="45"/>
      <c r="DT165" s="45"/>
      <c r="DU165" s="45"/>
      <c r="DV165" s="45"/>
      <c r="DW165" s="45"/>
      <c r="DX165" s="45"/>
      <c r="DY165" s="45"/>
      <c r="DZ165" s="45"/>
      <c r="EA165" s="45"/>
      <c r="EB165" s="45"/>
      <c r="EC165" s="45"/>
      <c r="ED165" s="45"/>
      <c r="EE165" s="45"/>
      <c r="EF165" s="45"/>
    </row>
    <row r="166" spans="1:136" s="47" customFormat="1" ht="18" customHeight="1">
      <c r="A166" s="94" t="s">
        <v>154</v>
      </c>
      <c r="B166" s="155" t="s">
        <v>16</v>
      </c>
      <c r="C166" s="156"/>
      <c r="D166" s="156"/>
      <c r="E166" s="156"/>
      <c r="F166" s="157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  <c r="AK166" s="45"/>
      <c r="AL166" s="45"/>
      <c r="AM166" s="45"/>
      <c r="AN166" s="45"/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  <c r="AY166" s="45"/>
      <c r="AZ166" s="45"/>
      <c r="BA166" s="45"/>
      <c r="BB166" s="45"/>
      <c r="BC166" s="45"/>
      <c r="BD166" s="45"/>
      <c r="BE166" s="45"/>
      <c r="BF166" s="45"/>
      <c r="BG166" s="45"/>
      <c r="BH166" s="45"/>
      <c r="BI166" s="45"/>
      <c r="BJ166" s="45"/>
      <c r="BK166" s="45"/>
      <c r="BL166" s="45"/>
      <c r="BM166" s="45"/>
      <c r="BN166" s="45"/>
      <c r="BO166" s="45"/>
      <c r="BP166" s="45"/>
      <c r="BQ166" s="45"/>
      <c r="BR166" s="45"/>
      <c r="BS166" s="45"/>
      <c r="BT166" s="45"/>
      <c r="BU166" s="45"/>
      <c r="BV166" s="45"/>
      <c r="BW166" s="45"/>
      <c r="BX166" s="45"/>
      <c r="BY166" s="45"/>
      <c r="BZ166" s="45"/>
      <c r="CA166" s="45"/>
      <c r="CB166" s="45"/>
      <c r="CC166" s="45"/>
      <c r="CD166" s="45"/>
      <c r="CE166" s="45"/>
      <c r="CF166" s="45"/>
      <c r="CG166" s="45"/>
      <c r="CH166" s="45"/>
      <c r="CI166" s="45"/>
      <c r="CJ166" s="45"/>
      <c r="CK166" s="45"/>
      <c r="CL166" s="45"/>
      <c r="CM166" s="45"/>
      <c r="CN166" s="45"/>
      <c r="CO166" s="45"/>
      <c r="CP166" s="45"/>
      <c r="CQ166" s="45"/>
      <c r="CR166" s="45"/>
      <c r="CS166" s="45"/>
      <c r="CT166" s="45"/>
      <c r="CU166" s="45"/>
      <c r="CV166" s="45"/>
      <c r="CW166" s="45"/>
      <c r="CX166" s="45"/>
      <c r="CY166" s="45"/>
      <c r="CZ166" s="45"/>
      <c r="DA166" s="45"/>
      <c r="DB166" s="45"/>
      <c r="DC166" s="45"/>
      <c r="DD166" s="45"/>
      <c r="DE166" s="45"/>
      <c r="DF166" s="45"/>
      <c r="DG166" s="45"/>
      <c r="DH166" s="45"/>
      <c r="DI166" s="45"/>
      <c r="DJ166" s="45"/>
      <c r="DK166" s="45"/>
      <c r="DL166" s="45"/>
      <c r="DM166" s="45"/>
      <c r="DN166" s="45"/>
      <c r="DO166" s="45"/>
      <c r="DP166" s="45"/>
      <c r="DQ166" s="45"/>
      <c r="DR166" s="45"/>
      <c r="DS166" s="45"/>
      <c r="DT166" s="45"/>
      <c r="DU166" s="45"/>
      <c r="DV166" s="45"/>
      <c r="DW166" s="45"/>
      <c r="DX166" s="45"/>
      <c r="DY166" s="45"/>
      <c r="DZ166" s="45"/>
      <c r="EA166" s="45"/>
      <c r="EB166" s="45"/>
      <c r="EC166" s="45"/>
      <c r="ED166" s="45"/>
      <c r="EE166" s="45"/>
      <c r="EF166" s="45"/>
    </row>
    <row r="167" spans="1:136" s="45" customFormat="1" ht="15" customHeight="1">
      <c r="A167" s="101"/>
      <c r="B167" s="60" t="s">
        <v>99</v>
      </c>
      <c r="C167" s="102"/>
      <c r="D167" s="102"/>
      <c r="E167" s="102"/>
      <c r="F167" s="103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</row>
    <row r="168" spans="1:136" s="45" customFormat="1" ht="15" customHeight="1">
      <c r="A168" s="104"/>
      <c r="B168" s="60" t="s">
        <v>100</v>
      </c>
      <c r="C168" s="105"/>
      <c r="D168" s="105"/>
      <c r="E168" s="105"/>
      <c r="F168" s="106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</row>
    <row r="169" spans="1:136" s="45" customFormat="1" ht="15" customHeight="1">
      <c r="A169" s="104"/>
      <c r="B169" s="60" t="s">
        <v>101</v>
      </c>
      <c r="C169" s="105"/>
      <c r="D169" s="105"/>
      <c r="E169" s="105"/>
      <c r="F169" s="106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</row>
    <row r="170" spans="1:136" s="45" customFormat="1" ht="15" customHeight="1">
      <c r="A170" s="104"/>
      <c r="B170" s="60" t="s">
        <v>117</v>
      </c>
      <c r="C170" s="105"/>
      <c r="D170" s="105"/>
      <c r="E170" s="105"/>
      <c r="F170" s="106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</row>
    <row r="171" spans="1:136" s="45" customFormat="1" ht="15" customHeight="1">
      <c r="A171" s="104"/>
      <c r="B171" s="60" t="s">
        <v>118</v>
      </c>
      <c r="C171" s="105"/>
      <c r="D171" s="105"/>
      <c r="E171" s="105"/>
      <c r="F171" s="106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</row>
    <row r="172" spans="1:136" s="45" customFormat="1" ht="15" customHeight="1">
      <c r="A172" s="104"/>
      <c r="B172" s="60" t="s">
        <v>119</v>
      </c>
      <c r="C172" s="105"/>
      <c r="D172" s="105"/>
      <c r="E172" s="105"/>
      <c r="F172" s="106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</row>
    <row r="173" spans="1:136" s="45" customFormat="1" ht="15" customHeight="1">
      <c r="A173" s="104"/>
      <c r="B173" s="60" t="s">
        <v>120</v>
      </c>
      <c r="C173" s="105"/>
      <c r="D173" s="105"/>
      <c r="E173" s="105"/>
      <c r="F173" s="10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</row>
    <row r="174" spans="1:136" s="45" customFormat="1" ht="15" customHeight="1">
      <c r="A174" s="104"/>
      <c r="B174" s="60" t="s">
        <v>121</v>
      </c>
      <c r="C174" s="105"/>
      <c r="D174" s="105"/>
      <c r="E174" s="105"/>
      <c r="F174" s="106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</row>
    <row r="175" spans="1:136" s="45" customFormat="1" ht="15" customHeight="1">
      <c r="A175" s="104"/>
      <c r="B175" s="60" t="s">
        <v>122</v>
      </c>
      <c r="C175" s="105"/>
      <c r="D175" s="105"/>
      <c r="E175" s="105"/>
      <c r="F175" s="106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</row>
    <row r="176" spans="1:136" s="45" customFormat="1" ht="15" customHeight="1">
      <c r="A176" s="104"/>
      <c r="B176" s="60" t="s">
        <v>123</v>
      </c>
      <c r="C176" s="105"/>
      <c r="D176" s="105"/>
      <c r="E176" s="105"/>
      <c r="F176" s="106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</row>
    <row r="177" spans="1:136" s="45" customFormat="1" ht="15" customHeight="1">
      <c r="A177" s="104"/>
      <c r="B177" s="60" t="s">
        <v>124</v>
      </c>
      <c r="C177" s="105"/>
      <c r="D177" s="105"/>
      <c r="E177" s="105"/>
      <c r="F177" s="10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</row>
    <row r="178" spans="1:136" s="45" customFormat="1" ht="15" customHeight="1">
      <c r="A178" s="104"/>
      <c r="B178" s="60" t="s">
        <v>125</v>
      </c>
      <c r="C178" s="105"/>
      <c r="D178" s="105"/>
      <c r="E178" s="105"/>
      <c r="F178" s="106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</row>
    <row r="179" spans="1:136" s="45" customFormat="1" ht="15" customHeight="1">
      <c r="A179" s="104"/>
      <c r="B179" s="60" t="s">
        <v>126</v>
      </c>
      <c r="C179" s="105"/>
      <c r="D179" s="105"/>
      <c r="E179" s="105"/>
      <c r="F179" s="106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</row>
    <row r="180" spans="1:136" s="45" customFormat="1" ht="15" customHeight="1">
      <c r="A180" s="104"/>
      <c r="B180" s="60" t="s">
        <v>127</v>
      </c>
      <c r="C180" s="105"/>
      <c r="D180" s="105"/>
      <c r="E180" s="105"/>
      <c r="F180" s="106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</row>
    <row r="181" spans="1:136" s="45" customFormat="1" ht="15" customHeight="1">
      <c r="A181" s="104"/>
      <c r="B181" s="60" t="s">
        <v>102</v>
      </c>
      <c r="C181" s="105"/>
      <c r="D181" s="105"/>
      <c r="E181" s="105"/>
      <c r="F181" s="106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</row>
    <row r="182" spans="1:136" s="45" customFormat="1" ht="15" customHeight="1">
      <c r="A182" s="104"/>
      <c r="B182" s="60" t="s">
        <v>188</v>
      </c>
      <c r="C182" s="105"/>
      <c r="D182" s="105"/>
      <c r="E182" s="105"/>
      <c r="F182" s="106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</row>
    <row r="183" spans="1:136" s="45" customFormat="1" ht="15" customHeight="1">
      <c r="A183" s="104"/>
      <c r="B183" s="60" t="s">
        <v>128</v>
      </c>
      <c r="C183" s="105"/>
      <c r="D183" s="105"/>
      <c r="E183" s="105"/>
      <c r="F183" s="106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</row>
    <row r="184" spans="1:136" s="45" customFormat="1" ht="15" customHeight="1">
      <c r="A184" s="104"/>
      <c r="B184" s="60" t="s">
        <v>129</v>
      </c>
      <c r="C184" s="105"/>
      <c r="D184" s="105"/>
      <c r="E184" s="105"/>
      <c r="F184" s="106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</row>
    <row r="185" spans="1:136" s="45" customFormat="1" ht="15" customHeight="1">
      <c r="A185" s="104"/>
      <c r="B185" s="60" t="s">
        <v>130</v>
      </c>
      <c r="C185" s="105"/>
      <c r="D185" s="105"/>
      <c r="E185" s="105"/>
      <c r="F185" s="106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</row>
    <row r="186" spans="1:136" s="45" customFormat="1" ht="15" customHeight="1">
      <c r="A186" s="104"/>
      <c r="B186" s="60" t="s">
        <v>131</v>
      </c>
      <c r="C186" s="105"/>
      <c r="D186" s="105"/>
      <c r="E186" s="105"/>
      <c r="F186" s="106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</row>
    <row r="187" spans="1:136" s="47" customFormat="1" ht="15" customHeight="1">
      <c r="A187" s="107"/>
      <c r="B187" s="108"/>
      <c r="C187" s="108"/>
      <c r="D187" s="108"/>
      <c r="E187" s="108"/>
      <c r="F187" s="109">
        <f>SUM(F164*0.2)</f>
        <v>0</v>
      </c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  <c r="BT187" s="45"/>
      <c r="BU187" s="45"/>
      <c r="BV187" s="45"/>
      <c r="BW187" s="45"/>
      <c r="BX187" s="45"/>
      <c r="BY187" s="45"/>
      <c r="BZ187" s="45"/>
      <c r="CA187" s="45"/>
      <c r="CB187" s="45"/>
      <c r="CC187" s="45"/>
      <c r="CD187" s="45"/>
      <c r="CE187" s="45"/>
      <c r="CF187" s="45"/>
      <c r="CG187" s="45"/>
      <c r="CH187" s="45"/>
      <c r="CI187" s="45"/>
      <c r="CJ187" s="45"/>
      <c r="CK187" s="45"/>
      <c r="CL187" s="45"/>
      <c r="CM187" s="45"/>
      <c r="CN187" s="45"/>
      <c r="CO187" s="45"/>
      <c r="CP187" s="45"/>
      <c r="CQ187" s="45"/>
      <c r="CR187" s="45"/>
      <c r="CS187" s="45"/>
      <c r="CT187" s="45"/>
      <c r="CU187" s="45"/>
      <c r="CV187" s="45"/>
      <c r="CW187" s="45"/>
      <c r="CX187" s="45"/>
      <c r="CY187" s="45"/>
      <c r="CZ187" s="45"/>
      <c r="DA187" s="45"/>
      <c r="DB187" s="45"/>
      <c r="DC187" s="45"/>
      <c r="DD187" s="45"/>
      <c r="DE187" s="45"/>
      <c r="DF187" s="45"/>
      <c r="DG187" s="45"/>
      <c r="DH187" s="45"/>
      <c r="DI187" s="45"/>
      <c r="DJ187" s="45"/>
      <c r="DK187" s="45"/>
      <c r="DL187" s="45"/>
      <c r="DM187" s="45"/>
      <c r="DN187" s="45"/>
      <c r="DO187" s="45"/>
      <c r="DP187" s="45"/>
      <c r="DQ187" s="45"/>
      <c r="DR187" s="45"/>
      <c r="DS187" s="45"/>
      <c r="DT187" s="45"/>
      <c r="DU187" s="45"/>
      <c r="DV187" s="45"/>
      <c r="DW187" s="45"/>
      <c r="DX187" s="45"/>
      <c r="DY187" s="45"/>
      <c r="DZ187" s="45"/>
      <c r="EA187" s="45"/>
      <c r="EB187" s="45"/>
      <c r="EC187" s="45"/>
      <c r="ED187" s="45"/>
      <c r="EE187" s="45"/>
      <c r="EF187" s="45"/>
    </row>
    <row r="188" spans="1:136" s="113" customFormat="1" ht="18" customHeight="1">
      <c r="A188" s="152" t="s">
        <v>15</v>
      </c>
      <c r="B188" s="153"/>
      <c r="C188" s="153"/>
      <c r="D188" s="153"/>
      <c r="E188" s="154"/>
      <c r="F188" s="110">
        <f>SUM(F187:F187)</f>
        <v>0</v>
      </c>
      <c r="G188" s="111"/>
      <c r="H188" s="111"/>
      <c r="I188" s="111"/>
      <c r="J188" s="111"/>
      <c r="K188" s="111"/>
      <c r="L188" s="111"/>
      <c r="M188" s="111"/>
      <c r="N188" s="111"/>
      <c r="O188" s="111"/>
      <c r="P188" s="111"/>
      <c r="Q188" s="111"/>
      <c r="R188" s="111"/>
      <c r="S188" s="111"/>
      <c r="T188" s="111"/>
      <c r="U188" s="111"/>
      <c r="V188" s="111"/>
      <c r="W188" s="111"/>
      <c r="X188" s="111"/>
      <c r="Y188" s="111"/>
      <c r="Z188" s="112"/>
      <c r="AA188" s="112"/>
      <c r="AB188" s="112"/>
      <c r="AC188" s="112"/>
      <c r="AD188" s="112"/>
      <c r="AE188" s="112"/>
      <c r="AF188" s="112"/>
      <c r="AG188" s="112"/>
      <c r="AH188" s="112"/>
      <c r="AI188" s="112"/>
      <c r="AJ188" s="112"/>
      <c r="AK188" s="112"/>
      <c r="AL188" s="112"/>
      <c r="AM188" s="112"/>
      <c r="AN188" s="112"/>
      <c r="AO188" s="112"/>
      <c r="AP188" s="112"/>
      <c r="AQ188" s="112"/>
      <c r="AR188" s="112"/>
      <c r="AS188" s="112"/>
      <c r="AT188" s="112"/>
      <c r="AU188" s="112"/>
      <c r="AV188" s="112"/>
      <c r="AW188" s="112"/>
      <c r="AX188" s="112"/>
      <c r="AY188" s="112"/>
      <c r="AZ188" s="112"/>
      <c r="BA188" s="112"/>
      <c r="BB188" s="112"/>
      <c r="BC188" s="112"/>
      <c r="BD188" s="112"/>
      <c r="BE188" s="112"/>
      <c r="BF188" s="112"/>
      <c r="BG188" s="112"/>
      <c r="BH188" s="112"/>
      <c r="BI188" s="112"/>
      <c r="BJ188" s="112"/>
      <c r="BK188" s="112"/>
      <c r="BL188" s="112"/>
      <c r="BM188" s="112"/>
      <c r="BN188" s="112"/>
      <c r="BO188" s="112"/>
      <c r="BP188" s="112"/>
      <c r="BQ188" s="112"/>
      <c r="BR188" s="112"/>
      <c r="BS188" s="112"/>
      <c r="BT188" s="112"/>
      <c r="BU188" s="112"/>
      <c r="BV188" s="112"/>
      <c r="BW188" s="112"/>
      <c r="BX188" s="112"/>
      <c r="BY188" s="112"/>
      <c r="BZ188" s="112"/>
      <c r="CA188" s="112"/>
      <c r="CB188" s="112"/>
      <c r="CC188" s="112"/>
      <c r="CD188" s="112"/>
      <c r="CE188" s="112"/>
      <c r="CF188" s="112"/>
      <c r="CG188" s="112"/>
      <c r="CH188" s="112"/>
      <c r="CI188" s="112"/>
      <c r="CJ188" s="112"/>
      <c r="CK188" s="112"/>
      <c r="CL188" s="112"/>
      <c r="CM188" s="112"/>
      <c r="CN188" s="112"/>
      <c r="CO188" s="112"/>
      <c r="CP188" s="112"/>
      <c r="CQ188" s="112"/>
      <c r="CR188" s="112"/>
      <c r="CS188" s="112"/>
      <c r="CT188" s="112"/>
      <c r="CU188" s="112"/>
      <c r="CV188" s="112"/>
      <c r="CW188" s="112"/>
      <c r="CX188" s="112"/>
      <c r="CY188" s="112"/>
      <c r="CZ188" s="112"/>
      <c r="DA188" s="112"/>
      <c r="DB188" s="112"/>
      <c r="DC188" s="112"/>
      <c r="DD188" s="112"/>
      <c r="DE188" s="112"/>
      <c r="DF188" s="112"/>
      <c r="DG188" s="112"/>
      <c r="DH188" s="112"/>
      <c r="DI188" s="112"/>
      <c r="DJ188" s="112"/>
      <c r="DK188" s="112"/>
      <c r="DL188" s="112"/>
      <c r="DM188" s="112"/>
      <c r="DN188" s="112"/>
      <c r="DO188" s="112"/>
      <c r="DP188" s="112"/>
      <c r="DQ188" s="112"/>
      <c r="DR188" s="112"/>
      <c r="DS188" s="112"/>
      <c r="DT188" s="112"/>
      <c r="DU188" s="112"/>
      <c r="DV188" s="112"/>
      <c r="DW188" s="112"/>
      <c r="DX188" s="112"/>
      <c r="DY188" s="112"/>
      <c r="DZ188" s="112"/>
      <c r="EA188" s="112"/>
      <c r="EB188" s="112"/>
      <c r="EC188" s="112"/>
      <c r="ED188" s="112"/>
      <c r="EE188" s="112"/>
      <c r="EF188" s="112"/>
    </row>
    <row r="189" spans="1:136" s="11" customFormat="1" ht="14.25">
      <c r="A189" s="5"/>
      <c r="B189" s="24"/>
      <c r="C189" s="10"/>
      <c r="D189" s="10"/>
      <c r="E189" s="10"/>
      <c r="F189" s="6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</row>
    <row r="190" spans="1:136" s="17" customFormat="1" ht="22.5" customHeight="1">
      <c r="A190" s="158" t="s">
        <v>17</v>
      </c>
      <c r="B190" s="159"/>
      <c r="C190" s="159"/>
      <c r="D190" s="159"/>
      <c r="E190" s="159"/>
      <c r="F190" s="160"/>
      <c r="G190" s="87"/>
      <c r="H190" s="87"/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  <c r="EE190" s="16"/>
      <c r="EF190" s="16"/>
    </row>
    <row r="191" spans="1:136" s="11" customFormat="1" ht="18" customHeight="1">
      <c r="A191" s="94" t="s">
        <v>153</v>
      </c>
      <c r="B191" s="138" t="s">
        <v>10</v>
      </c>
      <c r="C191" s="139"/>
      <c r="D191" s="139"/>
      <c r="E191" s="140"/>
      <c r="F191" s="95">
        <f>SUM(F164)</f>
        <v>0</v>
      </c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</row>
    <row r="192" spans="1:136" s="11" customFormat="1" ht="18" customHeight="1">
      <c r="A192" s="94" t="s">
        <v>154</v>
      </c>
      <c r="B192" s="138" t="s">
        <v>16</v>
      </c>
      <c r="C192" s="139"/>
      <c r="D192" s="139"/>
      <c r="E192" s="140"/>
      <c r="F192" s="95">
        <f>SUM(F188)</f>
        <v>0</v>
      </c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</row>
    <row r="193" spans="1:139" s="11" customFormat="1" ht="9.9499999999999993" customHeight="1" thickBot="1">
      <c r="A193" s="12"/>
      <c r="B193" s="13"/>
      <c r="C193" s="14"/>
      <c r="D193" s="14"/>
      <c r="E193" s="14"/>
      <c r="F193" s="15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</row>
    <row r="194" spans="1:139" s="19" customFormat="1" ht="21.75" customHeight="1" thickTop="1" thickBot="1">
      <c r="A194" s="161" t="s">
        <v>186</v>
      </c>
      <c r="B194" s="162"/>
      <c r="C194" s="162"/>
      <c r="D194" s="162"/>
      <c r="E194" s="163"/>
      <c r="F194" s="79">
        <f>SUM(F191:F192)</f>
        <v>0</v>
      </c>
      <c r="G194" s="88"/>
      <c r="H194" s="88"/>
      <c r="I194" s="88"/>
      <c r="J194" s="88"/>
      <c r="K194" s="88"/>
      <c r="L194" s="88"/>
      <c r="M194" s="88"/>
      <c r="N194" s="88"/>
      <c r="O194" s="88"/>
      <c r="P194" s="88"/>
      <c r="Q194" s="88"/>
      <c r="R194" s="88"/>
      <c r="S194" s="88"/>
      <c r="T194" s="88"/>
      <c r="U194" s="88"/>
      <c r="V194" s="88"/>
      <c r="W194" s="88"/>
      <c r="X194" s="88"/>
      <c r="Y194" s="8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  <c r="DI194" s="18"/>
      <c r="DJ194" s="18"/>
      <c r="DK194" s="18"/>
      <c r="DL194" s="18"/>
      <c r="DM194" s="18"/>
      <c r="DN194" s="18"/>
      <c r="DO194" s="18"/>
      <c r="DP194" s="18"/>
      <c r="DQ194" s="18"/>
      <c r="DR194" s="18"/>
      <c r="DS194" s="18"/>
      <c r="DT194" s="18"/>
      <c r="DU194" s="18"/>
      <c r="DV194" s="18"/>
      <c r="DW194" s="18"/>
      <c r="DX194" s="18"/>
      <c r="DY194" s="18"/>
      <c r="DZ194" s="18"/>
      <c r="EA194" s="18"/>
      <c r="EB194" s="18"/>
      <c r="EC194" s="18"/>
      <c r="ED194" s="18"/>
      <c r="EE194" s="18"/>
      <c r="EF194" s="18"/>
    </row>
    <row r="195" spans="1:139" ht="15.75" thickTop="1" thickBot="1">
      <c r="A195" s="164" t="s">
        <v>67</v>
      </c>
      <c r="B195" s="164"/>
      <c r="C195" s="164"/>
      <c r="D195" s="164"/>
      <c r="E195" s="165"/>
      <c r="F195" s="78">
        <f>+F194*0.2</f>
        <v>0</v>
      </c>
    </row>
    <row r="196" spans="1:139" ht="15.75" thickTop="1" thickBot="1">
      <c r="A196" s="164" t="s">
        <v>68</v>
      </c>
      <c r="B196" s="164"/>
      <c r="C196" s="164"/>
      <c r="D196" s="164"/>
      <c r="E196" s="165"/>
      <c r="F196" s="78">
        <f>SUM(F194:F195)</f>
        <v>0</v>
      </c>
    </row>
    <row r="197" spans="1:139" s="19" customFormat="1" ht="15.75" thickTop="1">
      <c r="A197" s="119"/>
      <c r="B197" s="119"/>
      <c r="C197" s="119"/>
      <c r="D197" s="120"/>
      <c r="E197" s="121"/>
      <c r="F197" s="119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  <c r="T197" s="88"/>
      <c r="U197" s="88"/>
      <c r="V197" s="8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  <c r="CO197" s="18"/>
      <c r="CP197" s="18"/>
      <c r="CQ197" s="18"/>
      <c r="CR197" s="18"/>
      <c r="CS197" s="18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8"/>
      <c r="DG197" s="18"/>
      <c r="DH197" s="18"/>
      <c r="DI197" s="18"/>
      <c r="DJ197" s="18"/>
      <c r="DK197" s="18"/>
      <c r="DL197" s="18"/>
      <c r="DM197" s="18"/>
      <c r="DN197" s="18"/>
      <c r="DO197" s="18"/>
      <c r="DP197" s="18"/>
      <c r="DQ197" s="18"/>
      <c r="DR197" s="18"/>
      <c r="DS197" s="18"/>
      <c r="DT197" s="18"/>
      <c r="DU197" s="18"/>
      <c r="DV197" s="18"/>
      <c r="DW197" s="18"/>
      <c r="DX197" s="18"/>
      <c r="DY197" s="18"/>
      <c r="DZ197" s="18"/>
      <c r="EA197" s="18"/>
      <c r="EB197" s="18"/>
      <c r="EC197" s="18"/>
      <c r="ED197" s="18"/>
      <c r="EE197" s="18"/>
      <c r="EF197" s="18"/>
      <c r="EG197" s="18"/>
      <c r="EH197" s="18"/>
      <c r="EI197" s="18"/>
    </row>
    <row r="198" spans="1:139" s="19" customFormat="1" ht="15">
      <c r="A198" s="119"/>
      <c r="B198" s="122"/>
      <c r="C198" s="119"/>
      <c r="D198" s="120"/>
      <c r="E198" s="119"/>
      <c r="F198" s="119"/>
      <c r="G198" s="88"/>
      <c r="H198" s="88"/>
      <c r="I198" s="88"/>
      <c r="J198" s="88"/>
      <c r="K198" s="88"/>
      <c r="L198" s="88"/>
      <c r="M198" s="88"/>
      <c r="N198" s="88"/>
      <c r="O198" s="88"/>
      <c r="P198" s="88"/>
      <c r="Q198" s="88"/>
      <c r="R198" s="88"/>
      <c r="S198" s="88"/>
      <c r="T198" s="88"/>
      <c r="U198" s="88"/>
      <c r="V198" s="8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18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  <c r="DW198" s="18"/>
      <c r="DX198" s="18"/>
      <c r="DY198" s="18"/>
      <c r="DZ198" s="18"/>
      <c r="EA198" s="18"/>
      <c r="EB198" s="18"/>
      <c r="EC198" s="18"/>
      <c r="ED198" s="18"/>
      <c r="EE198" s="18"/>
      <c r="EF198" s="18"/>
      <c r="EG198" s="18"/>
      <c r="EH198" s="18"/>
      <c r="EI198" s="18"/>
    </row>
    <row r="199" spans="1:139" s="19" customFormat="1" ht="15">
      <c r="A199" s="119"/>
      <c r="B199" s="119"/>
      <c r="C199" s="119"/>
      <c r="D199" s="120"/>
      <c r="E199" s="123"/>
      <c r="F199" s="119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  <c r="CA199" s="18"/>
      <c r="CB199" s="18"/>
      <c r="CC199" s="18"/>
      <c r="CD199" s="18"/>
      <c r="CE199" s="18"/>
      <c r="CF199" s="18"/>
      <c r="CG199" s="18"/>
      <c r="CH199" s="18"/>
      <c r="CI199" s="18"/>
      <c r="CJ199" s="18"/>
      <c r="CK199" s="18"/>
      <c r="CL199" s="18"/>
      <c r="CM199" s="18"/>
      <c r="CN199" s="18"/>
      <c r="CO199" s="18"/>
      <c r="CP199" s="18"/>
      <c r="CQ199" s="18"/>
      <c r="CR199" s="18"/>
      <c r="CS199" s="18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8"/>
      <c r="DG199" s="18"/>
      <c r="DH199" s="18"/>
      <c r="DI199" s="18"/>
      <c r="DJ199" s="18"/>
      <c r="DK199" s="18"/>
      <c r="DL199" s="18"/>
      <c r="DM199" s="18"/>
      <c r="DN199" s="18"/>
      <c r="DO199" s="18"/>
      <c r="DP199" s="18"/>
      <c r="DQ199" s="18"/>
      <c r="DR199" s="18"/>
      <c r="DS199" s="18"/>
      <c r="DT199" s="18"/>
      <c r="DU199" s="18"/>
      <c r="DV199" s="18"/>
      <c r="DW199" s="18"/>
      <c r="DX199" s="18"/>
      <c r="DY199" s="18"/>
      <c r="DZ199" s="18"/>
      <c r="EA199" s="18"/>
      <c r="EB199" s="18"/>
      <c r="EC199" s="18"/>
      <c r="ED199" s="18"/>
      <c r="EE199" s="18"/>
      <c r="EF199" s="18"/>
      <c r="EG199" s="18"/>
      <c r="EH199" s="18"/>
      <c r="EI199" s="18"/>
    </row>
    <row r="200" spans="1:139" s="19" customFormat="1" ht="15">
      <c r="A200" s="119"/>
      <c r="B200" s="124">
        <f>+B199/120</f>
        <v>0</v>
      </c>
      <c r="C200" s="124"/>
      <c r="D200" s="124"/>
      <c r="E200" s="124"/>
      <c r="F200" s="119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18"/>
      <c r="BQ200" s="18"/>
      <c r="BR200" s="18"/>
      <c r="BS200" s="18"/>
      <c r="BT200" s="18"/>
      <c r="BU200" s="18"/>
      <c r="BV200" s="18"/>
      <c r="BW200" s="18"/>
      <c r="BX200" s="18"/>
      <c r="BY200" s="18"/>
      <c r="BZ200" s="18"/>
      <c r="CA200" s="18"/>
      <c r="CB200" s="18"/>
      <c r="CC200" s="18"/>
      <c r="CD200" s="18"/>
      <c r="CE200" s="18"/>
      <c r="CF200" s="18"/>
      <c r="CG200" s="18"/>
      <c r="CH200" s="18"/>
      <c r="CI200" s="18"/>
      <c r="CJ200" s="18"/>
      <c r="CK200" s="18"/>
      <c r="CL200" s="18"/>
      <c r="CM200" s="18"/>
      <c r="CN200" s="18"/>
      <c r="CO200" s="18"/>
      <c r="CP200" s="18"/>
      <c r="CQ200" s="18"/>
      <c r="CR200" s="18"/>
      <c r="CS200" s="18"/>
      <c r="CT200" s="18"/>
      <c r="CU200" s="18"/>
      <c r="CV200" s="18"/>
      <c r="CW200" s="18"/>
      <c r="CX200" s="18"/>
      <c r="CY200" s="18"/>
      <c r="CZ200" s="18"/>
      <c r="DA200" s="18"/>
      <c r="DB200" s="18"/>
      <c r="DC200" s="18"/>
      <c r="DD200" s="18"/>
      <c r="DE200" s="18"/>
      <c r="DF200" s="18"/>
      <c r="DG200" s="18"/>
      <c r="DH200" s="18"/>
      <c r="DI200" s="18"/>
      <c r="DJ200" s="18"/>
      <c r="DK200" s="18"/>
      <c r="DL200" s="18"/>
      <c r="DM200" s="18"/>
      <c r="DN200" s="18"/>
      <c r="DO200" s="18"/>
      <c r="DP200" s="18"/>
      <c r="DQ200" s="18"/>
      <c r="DR200" s="18"/>
      <c r="DS200" s="18"/>
      <c r="DT200" s="18"/>
      <c r="DU200" s="18"/>
      <c r="DV200" s="18"/>
      <c r="DW200" s="18"/>
      <c r="DX200" s="18"/>
      <c r="DY200" s="18"/>
      <c r="DZ200" s="18"/>
      <c r="EA200" s="18"/>
      <c r="EB200" s="18"/>
      <c r="EC200" s="18"/>
      <c r="ED200" s="18"/>
      <c r="EE200" s="18"/>
      <c r="EF200" s="18"/>
      <c r="EG200" s="18"/>
      <c r="EH200" s="18"/>
      <c r="EI200" s="18"/>
    </row>
    <row r="201" spans="1:139">
      <c r="A201" s="119"/>
      <c r="B201" s="119"/>
      <c r="C201" s="119"/>
      <c r="D201" s="120"/>
      <c r="E201" s="119"/>
      <c r="F201" s="119"/>
      <c r="W201"/>
      <c r="X201"/>
      <c r="Y201"/>
    </row>
    <row r="202" spans="1:139">
      <c r="A202" s="119"/>
      <c r="B202" s="119"/>
      <c r="C202" s="119"/>
      <c r="D202" s="120"/>
      <c r="E202" s="125" t="s">
        <v>203</v>
      </c>
      <c r="F202" s="119"/>
      <c r="W202"/>
      <c r="X202"/>
      <c r="Y202"/>
    </row>
    <row r="203" spans="1:139">
      <c r="A203" s="122"/>
      <c r="B203" s="126"/>
      <c r="C203" s="122"/>
      <c r="D203" s="127"/>
      <c r="E203" s="128"/>
      <c r="F203" s="129"/>
      <c r="W203"/>
      <c r="X203"/>
      <c r="Y203"/>
    </row>
    <row r="204" spans="1:139">
      <c r="A204" s="119"/>
      <c r="B204" s="119"/>
      <c r="C204" s="119"/>
      <c r="D204" s="120"/>
      <c r="E204" s="125" t="s">
        <v>204</v>
      </c>
      <c r="F204" s="119"/>
      <c r="W204"/>
      <c r="X204"/>
      <c r="Y204"/>
    </row>
    <row r="205" spans="1:139">
      <c r="A205" s="119"/>
      <c r="B205" s="119"/>
      <c r="C205" s="119"/>
      <c r="D205" s="120"/>
      <c r="E205" s="130"/>
      <c r="F205" s="119"/>
      <c r="W205"/>
      <c r="X205"/>
      <c r="Y205"/>
    </row>
    <row r="206" spans="1:139">
      <c r="A206" s="119"/>
      <c r="B206" s="119"/>
      <c r="C206" s="119"/>
      <c r="D206" s="120"/>
      <c r="E206" s="130"/>
      <c r="F206" s="119"/>
      <c r="W206"/>
      <c r="X206"/>
      <c r="Y206"/>
    </row>
    <row r="207" spans="1:139">
      <c r="A207" s="119"/>
      <c r="B207" s="119"/>
      <c r="C207" s="119"/>
      <c r="D207" s="120"/>
      <c r="E207" s="125" t="s">
        <v>205</v>
      </c>
      <c r="F207" s="129"/>
      <c r="W207"/>
      <c r="X207"/>
      <c r="Y207"/>
    </row>
    <row r="208" spans="1:139">
      <c r="A208" s="119"/>
      <c r="B208" s="119"/>
      <c r="C208" s="119"/>
      <c r="D208" s="120"/>
      <c r="E208" s="128"/>
      <c r="F208" s="119"/>
      <c r="W208"/>
      <c r="X208"/>
      <c r="Y208"/>
    </row>
    <row r="209" spans="1:25">
      <c r="A209" s="119"/>
      <c r="B209" s="119"/>
      <c r="C209" s="119"/>
      <c r="D209" s="120"/>
      <c r="E209" s="125" t="s">
        <v>206</v>
      </c>
      <c r="F209" s="119"/>
      <c r="W209"/>
      <c r="X209"/>
      <c r="Y209"/>
    </row>
    <row r="210" spans="1:25">
      <c r="A210" s="119"/>
      <c r="B210" s="119"/>
      <c r="C210" s="119"/>
      <c r="D210" s="120"/>
      <c r="E210" s="123"/>
      <c r="F210" s="119"/>
      <c r="W210"/>
      <c r="X210"/>
      <c r="Y210"/>
    </row>
    <row r="211" spans="1:25">
      <c r="A211" s="119"/>
      <c r="B211" s="119"/>
      <c r="C211" s="119"/>
      <c r="D211" s="120"/>
      <c r="E211" s="119"/>
      <c r="F211" s="119"/>
      <c r="W211"/>
      <c r="X211"/>
      <c r="Y211"/>
    </row>
    <row r="212" spans="1:25">
      <c r="A212" s="119"/>
      <c r="B212" s="119"/>
      <c r="C212" s="119"/>
      <c r="D212" s="120"/>
      <c r="E212" s="119"/>
      <c r="F212" s="119"/>
      <c r="W212"/>
      <c r="X212"/>
      <c r="Y212"/>
    </row>
    <row r="213" spans="1:25">
      <c r="A213" s="119"/>
      <c r="B213" s="119" t="s">
        <v>207</v>
      </c>
      <c r="C213" s="119"/>
      <c r="D213" s="120"/>
      <c r="E213" s="123"/>
      <c r="F213" s="119"/>
      <c r="W213"/>
      <c r="X213"/>
      <c r="Y213"/>
    </row>
    <row r="214" spans="1:25">
      <c r="A214" s="119"/>
      <c r="B214" s="119"/>
      <c r="C214" s="119"/>
      <c r="D214" s="120"/>
      <c r="E214" s="122"/>
      <c r="F214" s="119"/>
      <c r="W214"/>
      <c r="X214"/>
      <c r="Y214"/>
    </row>
  </sheetData>
  <mergeCells count="22">
    <mergeCell ref="B192:E192"/>
    <mergeCell ref="A194:E194"/>
    <mergeCell ref="A195:E195"/>
    <mergeCell ref="A196:E196"/>
    <mergeCell ref="B191:E191"/>
    <mergeCell ref="A8:F8"/>
    <mergeCell ref="A9:F9"/>
    <mergeCell ref="A10:A11"/>
    <mergeCell ref="B10:B11"/>
    <mergeCell ref="C10:C11"/>
    <mergeCell ref="B12:F12"/>
    <mergeCell ref="B13:F13"/>
    <mergeCell ref="A164:E164"/>
    <mergeCell ref="B166:F166"/>
    <mergeCell ref="A188:E188"/>
    <mergeCell ref="A190:F190"/>
    <mergeCell ref="A7:F7"/>
    <mergeCell ref="A1:A3"/>
    <mergeCell ref="B1:F3"/>
    <mergeCell ref="A4:F4"/>
    <mergeCell ref="A5:F5"/>
    <mergeCell ref="A6:F6"/>
  </mergeCells>
  <pageMargins left="0.98425196850393704" right="0.19685039370078741" top="0.39370078740157483" bottom="0.39370078740157483" header="0.19685039370078741" footer="0.19685039370078741"/>
  <pageSetup paperSize="9" orientation="portrait" r:id="rId1"/>
  <headerFooter>
    <oddFooter xml:space="preserve">&amp;RСтрана  &amp;P  од  &amp;N  </oddFooter>
  </headerFooter>
  <rowBreaks count="6" manualBreakCount="6">
    <brk id="43" max="16383" man="1"/>
    <brk id="58" max="16383" man="1"/>
    <brk id="94" max="16383" man="1"/>
    <brk id="135" max="16383" man="1"/>
    <brk id="164" max="1638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PGD PiP GP1</vt:lpstr>
      <vt:lpstr>'PGD PiP GP1'!Print_Area</vt:lpstr>
      <vt:lpstr>'PGD PiP GP1'!Print_Titles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srdja</dc:creator>
  <cp:lastModifiedBy>Sladjana Obradovic</cp:lastModifiedBy>
  <cp:lastPrinted>2018-08-17T13:44:01Z</cp:lastPrinted>
  <dcterms:created xsi:type="dcterms:W3CDTF">2004-08-23T15:42:13Z</dcterms:created>
  <dcterms:modified xsi:type="dcterms:W3CDTF">2018-08-17T13:44:23Z</dcterms:modified>
</cp:coreProperties>
</file>