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5" yWindow="540" windowWidth="11490" windowHeight="11835" tabRatio="593"/>
  </bookViews>
  <sheets>
    <sheet name="партер" sheetId="11" r:id="rId1"/>
  </sheets>
  <definedNames>
    <definedName name="_xlnm.Print_Area" localSheetId="0">партер!$A$1:$F$131</definedName>
    <definedName name="_xlnm.Print_Titles" localSheetId="0">партер!$1:$4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45621"/>
</workbook>
</file>

<file path=xl/calcChain.xml><?xml version="1.0" encoding="utf-8"?>
<calcChain xmlns="http://schemas.openxmlformats.org/spreadsheetml/2006/main">
  <c r="F72" i="11" l="1"/>
  <c r="F78" i="11"/>
  <c r="F66" i="11" l="1"/>
  <c r="F61" i="11"/>
  <c r="D23" i="11"/>
  <c r="F41" i="11"/>
  <c r="F53" i="11"/>
  <c r="F87" i="11"/>
  <c r="F23" i="11" l="1"/>
  <c r="D96" i="11"/>
  <c r="A98" i="11"/>
  <c r="A105" i="11" s="1"/>
  <c r="A89" i="11"/>
  <c r="F96" i="11" l="1"/>
  <c r="F98" i="11"/>
  <c r="F105" i="11" s="1"/>
  <c r="F33" i="11" l="1"/>
  <c r="F43" i="11" s="1"/>
  <c r="F103" i="11" s="1"/>
  <c r="D13" i="11" l="1"/>
  <c r="F17" i="11" l="1"/>
  <c r="F25" i="11" l="1"/>
  <c r="F102" i="11" s="1"/>
  <c r="F69" i="11"/>
  <c r="F13" i="11" l="1"/>
  <c r="F19" i="11" s="1"/>
  <c r="F101" i="11" s="1"/>
  <c r="F89" i="11" l="1"/>
  <c r="F104" i="11" s="1"/>
  <c r="F107" i="11" s="1"/>
  <c r="F109" i="11" l="1"/>
  <c r="F108" i="11" l="1"/>
  <c r="G110" i="11"/>
</calcChain>
</file>

<file path=xl/sharedStrings.xml><?xml version="1.0" encoding="utf-8"?>
<sst xmlns="http://schemas.openxmlformats.org/spreadsheetml/2006/main" count="128" uniqueCount="103">
  <si>
    <t>Бр.</t>
  </si>
  <si>
    <t>Количина</t>
  </si>
  <si>
    <t>ком</t>
  </si>
  <si>
    <t>Опис радова</t>
  </si>
  <si>
    <t>Цена (дин)</t>
  </si>
  <si>
    <t>А</t>
  </si>
  <si>
    <t>Б</t>
  </si>
  <si>
    <t>АxБ</t>
  </si>
  <si>
    <t>Јед. мере</t>
  </si>
  <si>
    <t>м¹</t>
  </si>
  <si>
    <t>Напомена:</t>
  </si>
  <si>
    <t>1.</t>
  </si>
  <si>
    <t>м²</t>
  </si>
  <si>
    <t xml:space="preserve">Радови се састоје од полагања ивичњака, заједно са бетонском подлогом, фуговања спојница цементним малтером размере 1:3, набавком и допремом свог потребног материјала. </t>
  </si>
  <si>
    <t>Обрачун се врши по м' положеног ивичњака.</t>
  </si>
  <si>
    <t>Јединична цена  (дин)</t>
  </si>
  <si>
    <t>димензије Ø38/70 цм</t>
  </si>
  <si>
    <t>ПДВ 20%</t>
  </si>
  <si>
    <t>УКУПНО СА ПДВ-ом</t>
  </si>
  <si>
    <t>БИЦИКЛАРНИК за паркирање</t>
  </si>
  <si>
    <t>Набавка, транспорт и постављање, мобилијара и опреме слободних површина и игралишта</t>
  </si>
  <si>
    <t xml:space="preserve">Обрачун по м² површине са свим слојевима </t>
  </si>
  <si>
    <t>Набавка потребног материјала, транспорт и израда подлоге за игралиште од сигурносних гумених плоча од СБР рециклираног гранулата зелене боје д=5цм - типа произвођач PARKOTEK</t>
  </si>
  <si>
    <t>Дрвена клацкалица произвођача типа PARKOTEK Т013</t>
  </si>
  <si>
    <t>Дрвена клупа типа произвођача PARKOTEK AE220</t>
  </si>
  <si>
    <t>Корпа за отпатке типа произвођача PARKOTEK АЕ319</t>
  </si>
  <si>
    <t xml:space="preserve"> бицикла типа произвођача "Корали" </t>
  </si>
  <si>
    <t>Припрема металних површина и топло поцинковање се врши у потпуности у складу са стандардима ен исо 14713 и ен исо 1461.</t>
  </si>
  <si>
    <t>Дрвена клацкалица би требало да има све ивице обрађене и заобљене, како би се спречиле било какве повреде. Панели би требало да су направљени од водоотпорног шпера или хпл-а (по избору купца), а сви метални елементи направљени од топло поцинкованог челика. Сечење и обликовање металних елемената врши се ласерском технологијом, чиме се обезбеђује врхунска прецизност у раду.</t>
  </si>
  <si>
    <t>Платформа за спуштање тобогана почиње са равним делом дужине 350мм, а угао нагиба клизног дела је 45-60°. Део за спуштање се производи и поставља из једног комада.</t>
  </si>
  <si>
    <t>Фиксирање за подлогу вршити према упуству произвођача.</t>
  </si>
  <si>
    <t>Бицикларник се везује за а подлогу преко ослоних челичних плоча анкер вијцима за бетонску подлогу.</t>
  </si>
  <si>
    <t>Сви метални делови су галвански поцинковани па пластифицирани у боји по избору пројектанта</t>
  </si>
  <si>
    <t>Дужине 1950мм урађен је од дебелозидних челичних профила - цеви 5/4“ и цеви од 1“, савијених у облику према слици.</t>
  </si>
  <si>
    <t xml:space="preserve">На поклопцу се врши фарбање у заштитном слоју прајмер+графит. горњи и доњи прстен се након наношења одговарајуће основне заштите пластифицирају.
</t>
  </si>
  <si>
    <t>Поклопац је изграђен од алуминијумске лагуре, постоље од млевеног мермера.поклопац је изграђен од алуминијумске лагуре, постоље од млевеног мермера. уложак корпе је од понцикованог лима.</t>
  </si>
  <si>
    <t xml:space="preserve">Клупа се преко ослоних стопа са одговарајућим анкерима причвршћује за бетонски елемент, унапред припремљен према упуству произвођача. </t>
  </si>
  <si>
    <t>Повезане челичном конструкцијом од правоугаоних цеви. Седиште и ослонац су урађени од првокласног  пареног и сушеног дрвета (брест,јасен) и завртњима причвршћено за челичну конструкцију. Странице и челична конструкција су повезани завртњима од материјала отпорних на корозију.</t>
  </si>
  <si>
    <t>Сваки тобоган има метални рукохват преко отвора, који обавезује сваког корисника да седне пре почетка спуштања, што је врло битно из безбедносних разлога.</t>
  </si>
  <si>
    <t>Приликом фарбања и лакирања не би требало користити производе који у себи садрже опасне супстанце попут олова, хрома, кадмијума и сл. Поцинковани метални елементи фарбају се електростатичким полиестером у праху (2 слоја). Тиме се постиже максимална заштита од корозије, чинећи овакве металне конструкције погогодним за употребу у агресивним срединама (поред мора нпр).</t>
  </si>
  <si>
    <t>Тобогани за децу израђују се од најквалитетнијих и најиздржљивијих материјала. Дно тобогана прави се од тешког, издржљивог полиестера, додатно обогаћеног ув филтерима или од инокса (по избору купца).</t>
  </si>
  <si>
    <t>Набавка материјала и полагање бетонских белих канелата у бетонској подлози МБ15.</t>
  </si>
  <si>
    <t>димензија  60/40/10 цм,</t>
  </si>
  <si>
    <t>Обрачун се врши по м' са свим слојевима.</t>
  </si>
  <si>
    <t>УЗ ПРОЈЕКАТ СПОЉНОГ УРЕЂЕЊА који је саставни део пројекта за грађевинску дозволу - ПГД за изградњу станова за припаднике снага безбедности 
ГП3 (КП 12938), КO ВРАЊЕ, Град Врање - Зона 3</t>
  </si>
  <si>
    <t>Набавка материјала и полагање бетонских степеника 14/39/100цм  у бетонској подлози МБ15  у белој боји са кварцним завршним слојем. Степеници су завршно обрађени и са бочних страна и постављени на слоју бетона у свему према детаљу.</t>
  </si>
  <si>
    <t>=72</t>
  </si>
  <si>
    <t>Тобоган типа произвођача PARKOTEK S013</t>
  </si>
  <si>
    <t>Пењалица типа произвођача PARKOTEK ULL-TYP B</t>
  </si>
  <si>
    <t>Kонопци од којих су направљене мреже за пењање су шестоћелијски, и састоје се од шест челичних, топло поцинкованих жица обложених конопцем од полиамида и
уплетених тако да дају снажан и трајан конопац. Дизајниран је специјално да дечије руке, како би се пењали једноставније и безбедније.</t>
  </si>
  <si>
    <t>Сви метални елементи су направљени од топло
поцинкованог челика. Сечење и обликовање металних елемената се врши ласерском технологијом. Да би се додатно заштитили, као и из естетских разлога, поцинковани метални елементи се фарбају електростатичким полиестером у праху (2 слоја). Тиме се постиже максимална заштита од корозије, чинећи овакве металне конструкције погогодним за употребу у агресивним срединама (поред мора). Припрема металних површина и топло
поцинковање се врши у потпуности у складу са стандардима ен исо 14713 и ен исо 1461. Метални стубови су попречног пресека ø60мм.</t>
  </si>
  <si>
    <t>1.1.</t>
  </si>
  <si>
    <t>1.2.</t>
  </si>
  <si>
    <t>Обрачун се врши по м' ограде.</t>
  </si>
  <si>
    <t>=68</t>
  </si>
  <si>
    <t>Ограда је висине 110цм. Ограде су изграђене од хладно вучених челичних профила - црна браварија.
Oсновну конструкцију чине два вертикална кутијаста профила димензија 40/60/3мм анкеровани у бетонске темеље, U профил 40/40/3 и 2 хоризонтално постављена флаха димензија 40/3мм. Испуна је од удвојених вертикалних челичних флахова димензија 35/3.</t>
  </si>
  <si>
    <t>Ограда се преко одговарајуће анкер плочице, димензија 120/140/5мм, причвршћује се за армирано бетонски темељ.</t>
  </si>
  <si>
    <t>Црна браварија се двоструко антикорозивно штити (одговарајућим антикорозивним средствима) и боји квалитетним емајл лаком (бојом за метал), у тону по усвојеном узорку (7015 по RAL стандарду). У спровођењу антикорозивне заштите морају се спровести све операције (одмашћивање, чишћење од рђе, премазивање).</t>
  </si>
  <si>
    <t xml:space="preserve">Ограда висине 100цм. </t>
  </si>
  <si>
    <t xml:space="preserve">Рукохват inox цевасти профили Ø60/4мм, везан за профилисани Т носач (према детаљу који је анкерован за армирано бетонску конструкцију, односно тракасти темељ 20/60цм,  преко плочица. Носачи се постављају на размаку од 1м, од inox цевастих профила Ø30/4мм. </t>
  </si>
  <si>
    <t>Све челичне елементе топло поцинковати и бојити у боју за метал FERROMICACEO тон NG 106 или 136.</t>
  </si>
  <si>
    <t>Произвођач је дужан да дефинише начин уградњу радионичким цртежима на које је обавезан да добије сагласност наручиоца и пројектанта.</t>
  </si>
  <si>
    <t>Обрачун по м¹ уграђене и финално обрађене позиције</t>
  </si>
  <si>
    <t>Набавка материјала, израда и уградња ограде уз степениште.</t>
  </si>
  <si>
    <t xml:space="preserve">Набавка материјала, израда и постављање челичне ограде. </t>
  </si>
  <si>
    <t>Укупно без ПДВ-а</t>
  </si>
  <si>
    <t>БЕТОНСКИ РАДОВИ</t>
  </si>
  <si>
    <t>БЕТОНСКИ РАДОВИ - укупно</t>
  </si>
  <si>
    <t>2.</t>
  </si>
  <si>
    <t>ПОДОПОЛАГАЧКИ РАДОВИ</t>
  </si>
  <si>
    <t>3.</t>
  </si>
  <si>
    <t>БРАВАРСКИ РАДОВИ</t>
  </si>
  <si>
    <t>2.1.</t>
  </si>
  <si>
    <t>ПОДОПОЛАГАЧКИ РАДОВИ - укупно</t>
  </si>
  <si>
    <t>3.1.</t>
  </si>
  <si>
    <t>БРАВАРСКИ РАДОВИ - укупно</t>
  </si>
  <si>
    <t>ОПРЕМА ПАРТЕРА</t>
  </si>
  <si>
    <t>4.</t>
  </si>
  <si>
    <t>4.1.</t>
  </si>
  <si>
    <t>4.1.2.</t>
  </si>
  <si>
    <t>4.1.1.</t>
  </si>
  <si>
    <t>4.1.3.</t>
  </si>
  <si>
    <t>4.1.4.</t>
  </si>
  <si>
    <t>4.1.5.</t>
  </si>
  <si>
    <t>4.1.6.</t>
  </si>
  <si>
    <t>ОПРЕМА ПАРТЕРА - укупно</t>
  </si>
  <si>
    <t>РАЗНИ РАДОВИ</t>
  </si>
  <si>
    <t>Набавка материјала и заштита бетонских зидова и жардињера. Извршити заштиту  површина заштитним премазом у боји - Сикагард 680 С Бетонколор.</t>
  </si>
  <si>
    <t>Уградњу вршити у свему према, упутствима, технологији и спецификацији произвођача.</t>
  </si>
  <si>
    <t>Обрачун по м².</t>
  </si>
  <si>
    <t>РАЗНИ РАДОВИ - укупно</t>
  </si>
  <si>
    <t>5.</t>
  </si>
  <si>
    <t>5.1.</t>
  </si>
  <si>
    <t>=8,3+24,35+16,3+25,2+4,3+5+0,3</t>
  </si>
  <si>
    <t>РЕКАПИТУЛАЦИЈА</t>
  </si>
  <si>
    <t>3.2.</t>
  </si>
  <si>
    <t>Обрачун по комаду.</t>
  </si>
  <si>
    <t>ПРЕДМЕР  РАДОВА</t>
  </si>
  <si>
    <t>Београд, ___________2018.</t>
  </si>
  <si>
    <t>ПОНУЂАЧ</t>
  </si>
  <si>
    <t>Назив и седиште фирме:</t>
  </si>
  <si>
    <t>М.П</t>
  </si>
  <si>
    <t>Одговорно лице: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</si>
</sst>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 style="medium">
        <color auto="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auto="1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theme="0" tint="-0.499984740745262"/>
      </right>
      <top style="medium">
        <color auto="1"/>
      </top>
      <bottom style="medium">
        <color auto="1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auto="1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 tint="0.34998626667073579"/>
      </left>
      <right/>
      <top style="medium">
        <color auto="1"/>
      </top>
      <bottom style="medium">
        <color auto="1"/>
      </bottom>
      <diagonal/>
    </border>
    <border>
      <left style="thick">
        <color theme="0" tint="-0.499984740745262"/>
      </left>
      <right style="medium">
        <color theme="1" tint="0.34998626667073579"/>
      </right>
      <top style="medium">
        <color auto="1"/>
      </top>
      <bottom style="medium">
        <color auto="1"/>
      </bottom>
      <diagonal/>
    </border>
  </borders>
  <cellStyleXfs count="1">
    <xf numFmtId="4" fontId="0" fillId="0" borderId="0">
      <alignment horizontal="left" wrapText="1"/>
    </xf>
  </cellStyleXfs>
  <cellXfs count="153">
    <xf numFmtId="4" fontId="0" fillId="0" borderId="0" xfId="0">
      <alignment horizontal="left" wrapText="1"/>
    </xf>
    <xf numFmtId="0" fontId="0" fillId="0" borderId="11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/>
    <xf numFmtId="4" fontId="0" fillId="0" borderId="11" xfId="0" applyNumberFormat="1" applyFont="1" applyFill="1" applyBorder="1" applyAlignment="1">
      <alignment wrapText="1"/>
    </xf>
    <xf numFmtId="4" fontId="1" fillId="0" borderId="0" xfId="0" applyFont="1" applyFill="1">
      <alignment horizontal="left" wrapText="1"/>
    </xf>
    <xf numFmtId="4" fontId="0" fillId="0" borderId="0" xfId="0" applyFont="1" applyFill="1">
      <alignment horizontal="left" wrapText="1"/>
    </xf>
    <xf numFmtId="4" fontId="0" fillId="0" borderId="0" xfId="0" applyNumberFormat="1" applyFont="1" applyFill="1">
      <alignment horizontal="left" wrapText="1"/>
    </xf>
    <xf numFmtId="4" fontId="0" fillId="0" borderId="15" xfId="0" applyNumberFormat="1" applyFont="1" applyFill="1" applyBorder="1" applyAlignment="1">
      <alignment horizontal="center" vertical="center" wrapText="1"/>
    </xf>
    <xf numFmtId="4" fontId="0" fillId="0" borderId="15" xfId="0" applyFont="1" applyFill="1" applyBorder="1" applyAlignment="1">
      <alignment horizontal="center" vertical="center" wrapText="1"/>
    </xf>
    <xf numFmtId="4" fontId="0" fillId="0" borderId="14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center"/>
    </xf>
    <xf numFmtId="4" fontId="0" fillId="0" borderId="11" xfId="0" applyFont="1" applyFill="1" applyBorder="1" applyAlignment="1">
      <alignment horizontal="center"/>
    </xf>
    <xf numFmtId="4" fontId="0" fillId="0" borderId="12" xfId="0" applyFont="1" applyFill="1" applyBorder="1" applyAlignment="1">
      <alignment horizontal="center"/>
    </xf>
    <xf numFmtId="4" fontId="1" fillId="0" borderId="1" xfId="0" applyFont="1" applyFill="1" applyBorder="1" applyAlignment="1">
      <alignment horizontal="center" vertical="top"/>
    </xf>
    <xf numFmtId="4" fontId="0" fillId="0" borderId="8" xfId="0" applyFont="1" applyFill="1" applyBorder="1" applyAlignment="1">
      <alignment horizontal="center" vertical="top"/>
    </xf>
    <xf numFmtId="4" fontId="0" fillId="0" borderId="9" xfId="0" applyFont="1" applyFill="1" applyBorder="1" applyAlignment="1">
      <alignment horizontal="left"/>
    </xf>
    <xf numFmtId="4" fontId="0" fillId="0" borderId="9" xfId="0" applyFont="1" applyFill="1" applyBorder="1" applyAlignment="1">
      <alignment horizontal="center"/>
    </xf>
    <xf numFmtId="4" fontId="0" fillId="0" borderId="9" xfId="0" applyNumberFormat="1" applyFont="1" applyFill="1" applyBorder="1" applyAlignment="1">
      <alignment horizontal="center"/>
    </xf>
    <xf numFmtId="4" fontId="0" fillId="0" borderId="9" xfId="0" applyNumberFormat="1" applyFont="1" applyFill="1" applyBorder="1" applyAlignment="1">
      <alignment horizontal="right"/>
    </xf>
    <xf numFmtId="4" fontId="0" fillId="0" borderId="16" xfId="0" applyNumberFormat="1" applyFont="1" applyFill="1" applyBorder="1" applyAlignment="1">
      <alignment horizontal="right"/>
    </xf>
    <xf numFmtId="4" fontId="0" fillId="0" borderId="10" xfId="0" applyFont="1" applyFill="1" applyBorder="1" applyAlignment="1">
      <alignment horizontal="center" vertical="top"/>
    </xf>
    <xf numFmtId="4" fontId="0" fillId="0" borderId="12" xfId="0" applyNumberFormat="1" applyFont="1" applyFill="1" applyBorder="1" applyAlignment="1">
      <alignment horizontal="right"/>
    </xf>
    <xf numFmtId="4" fontId="0" fillId="0" borderId="11" xfId="0" applyFont="1" applyFill="1" applyBorder="1" applyAlignment="1">
      <alignment horizontal="left"/>
    </xf>
    <xf numFmtId="4" fontId="0" fillId="0" borderId="11" xfId="0" applyNumberFormat="1" applyFont="1" applyFill="1" applyBorder="1" applyAlignment="1">
      <alignment horizontal="right"/>
    </xf>
    <xf numFmtId="4" fontId="0" fillId="0" borderId="0" xfId="0" applyFont="1" applyFill="1" applyBorder="1">
      <alignment horizontal="left" wrapText="1"/>
    </xf>
    <xf numFmtId="4" fontId="0" fillId="0" borderId="0" xfId="0" applyNumberFormat="1" applyFont="1" applyFill="1" applyBorder="1">
      <alignment horizontal="left" wrapText="1"/>
    </xf>
    <xf numFmtId="0" fontId="0" fillId="0" borderId="11" xfId="0" quotePrefix="1" applyNumberFormat="1" applyFont="1" applyFill="1" applyBorder="1" applyAlignment="1"/>
    <xf numFmtId="4" fontId="1" fillId="0" borderId="7" xfId="0" applyFont="1" applyFill="1" applyBorder="1" applyAlignment="1"/>
    <xf numFmtId="4" fontId="1" fillId="0" borderId="13" xfId="0" applyFont="1" applyFill="1" applyBorder="1" applyAlignment="1"/>
    <xf numFmtId="4" fontId="0" fillId="0" borderId="11" xfId="0" applyFont="1" applyFill="1" applyBorder="1">
      <alignment horizontal="left" wrapText="1"/>
    </xf>
    <xf numFmtId="4" fontId="0" fillId="0" borderId="12" xfId="0" applyNumberFormat="1" applyFont="1" applyFill="1" applyBorder="1" applyAlignment="1"/>
    <xf numFmtId="4" fontId="0" fillId="0" borderId="0" xfId="0" applyNumberFormat="1" applyFont="1" applyFill="1" applyBorder="1" applyAlignment="1">
      <alignment horizontal="right"/>
    </xf>
    <xf numFmtId="2" fontId="0" fillId="0" borderId="11" xfId="0" applyNumberFormat="1" applyFont="1" applyFill="1" applyBorder="1" applyAlignment="1">
      <alignment horizontal="left" wrapText="1"/>
    </xf>
    <xf numFmtId="4" fontId="0" fillId="0" borderId="12" xfId="0" applyFont="1" applyFill="1" applyBorder="1">
      <alignment horizontal="left" wrapText="1"/>
    </xf>
    <xf numFmtId="4" fontId="0" fillId="0" borderId="0" xfId="0" applyNumberFormat="1" applyFont="1" applyFill="1" applyBorder="1" applyAlignment="1">
      <alignment horizontal="left"/>
    </xf>
    <xf numFmtId="4" fontId="0" fillId="0" borderId="5" xfId="0" applyNumberFormat="1" applyFont="1" applyFill="1" applyBorder="1" applyAlignment="1">
      <alignment horizontal="left"/>
    </xf>
    <xf numFmtId="4" fontId="0" fillId="0" borderId="2" xfId="0" applyFont="1" applyFill="1" applyBorder="1" applyAlignment="1">
      <alignment horizontal="left" vertical="top" wrapText="1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3" xfId="0" applyNumberFormat="1" applyFont="1" applyFill="1" applyBorder="1" applyAlignment="1" applyProtection="1">
      <alignment horizontal="right"/>
    </xf>
    <xf numFmtId="3" fontId="0" fillId="0" borderId="0" xfId="0" applyNumberFormat="1" applyFont="1" applyFill="1" applyBorder="1" applyAlignment="1">
      <alignment horizontal="left" vertical="center"/>
    </xf>
    <xf numFmtId="4" fontId="0" fillId="0" borderId="4" xfId="0" applyFont="1" applyFill="1" applyBorder="1" applyAlignment="1">
      <alignment horizontal="left" vertical="top" wrapText="1"/>
    </xf>
    <xf numFmtId="4" fontId="0" fillId="0" borderId="5" xfId="0" applyFont="1" applyFill="1" applyBorder="1">
      <alignment horizontal="left" wrapText="1"/>
    </xf>
    <xf numFmtId="4" fontId="0" fillId="0" borderId="5" xfId="0" applyNumberFormat="1" applyFont="1" applyFill="1" applyBorder="1">
      <alignment horizontal="left" wrapText="1"/>
    </xf>
    <xf numFmtId="4" fontId="0" fillId="0" borderId="6" xfId="0" applyFont="1" applyFill="1" applyBorder="1">
      <alignment horizontal="left" wrapText="1"/>
    </xf>
    <xf numFmtId="4" fontId="0" fillId="0" borderId="0" xfId="0" applyFont="1" applyFill="1" applyAlignment="1">
      <alignment horizontal="left" vertical="top" wrapText="1"/>
    </xf>
    <xf numFmtId="4" fontId="0" fillId="0" borderId="0" xfId="0" applyNumberFormat="1" applyFont="1" applyFill="1" applyAlignment="1">
      <alignment horizontal="left"/>
    </xf>
    <xf numFmtId="3" fontId="4" fillId="0" borderId="11" xfId="0" applyNumberFormat="1" applyFont="1" applyFill="1" applyBorder="1" applyAlignment="1">
      <alignment horizontal="left"/>
    </xf>
    <xf numFmtId="49" fontId="0" fillId="0" borderId="10" xfId="0" applyNumberFormat="1" applyFont="1" applyFill="1" applyBorder="1" applyAlignment="1">
      <alignment horizontal="center" vertical="top"/>
    </xf>
    <xf numFmtId="2" fontId="0" fillId="0" borderId="11" xfId="0" quotePrefix="1" applyNumberFormat="1" applyFont="1" applyFill="1" applyBorder="1" applyAlignment="1">
      <alignment horizontal="left" wrapText="1"/>
    </xf>
    <xf numFmtId="4" fontId="0" fillId="0" borderId="11" xfId="0" applyFont="1" applyBorder="1" applyAlignment="1">
      <alignment vertical="top" wrapText="1"/>
    </xf>
    <xf numFmtId="4" fontId="0" fillId="0" borderId="11" xfId="0" applyNumberFormat="1" applyFont="1" applyBorder="1" applyAlignment="1">
      <alignment vertical="top"/>
    </xf>
    <xf numFmtId="4" fontId="0" fillId="0" borderId="12" xfId="0" applyNumberFormat="1" applyFont="1" applyBorder="1" applyAlignment="1">
      <alignment vertical="top"/>
    </xf>
    <xf numFmtId="4" fontId="0" fillId="2" borderId="10" xfId="0" applyFont="1" applyFill="1" applyBorder="1" applyAlignment="1">
      <alignment horizontal="center" vertical="top"/>
    </xf>
    <xf numFmtId="4" fontId="0" fillId="0" borderId="11" xfId="0" quotePrefix="1" applyFont="1" applyBorder="1" applyAlignment="1">
      <alignment vertical="top" wrapText="1"/>
    </xf>
    <xf numFmtId="2" fontId="0" fillId="2" borderId="11" xfId="0" quotePrefix="1" applyNumberFormat="1" applyFont="1" applyFill="1" applyBorder="1" applyAlignment="1"/>
    <xf numFmtId="3" fontId="0" fillId="0" borderId="11" xfId="0" applyNumberFormat="1" applyFont="1" applyFill="1" applyBorder="1" applyAlignment="1">
      <alignment horizontal="center"/>
    </xf>
    <xf numFmtId="4" fontId="0" fillId="0" borderId="11" xfId="0" quotePrefix="1" applyFont="1" applyFill="1" applyBorder="1" applyAlignment="1">
      <alignment horizontal="left"/>
    </xf>
    <xf numFmtId="4" fontId="0" fillId="0" borderId="11" xfId="0" quotePrefix="1" applyNumberFormat="1" applyFont="1" applyFill="1" applyBorder="1" applyAlignment="1">
      <alignment wrapText="1"/>
    </xf>
    <xf numFmtId="4" fontId="0" fillId="0" borderId="12" xfId="0" applyNumberFormat="1" applyFont="1" applyFill="1" applyBorder="1" applyAlignment="1">
      <alignment horizontal="right" wrapText="1"/>
    </xf>
    <xf numFmtId="4" fontId="0" fillId="0" borderId="5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/>
    <xf numFmtId="4" fontId="0" fillId="0" borderId="3" xfId="0" applyNumberFormat="1" applyFont="1" applyFill="1" applyBorder="1" applyAlignment="1">
      <alignment horizontal="right"/>
    </xf>
    <xf numFmtId="49" fontId="0" fillId="0" borderId="4" xfId="0" applyNumberFormat="1" applyFont="1" applyFill="1" applyBorder="1" applyAlignment="1">
      <alignment horizontal="center" vertical="top"/>
    </xf>
    <xf numFmtId="4" fontId="0" fillId="0" borderId="5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/>
    <xf numFmtId="4" fontId="0" fillId="0" borderId="11" xfId="0" applyNumberFormat="1" applyFont="1" applyFill="1" applyBorder="1" applyAlignment="1"/>
    <xf numFmtId="0" fontId="1" fillId="0" borderId="7" xfId="0" applyNumberFormat="1" applyFont="1" applyFill="1" applyBorder="1" applyAlignment="1"/>
    <xf numFmtId="0" fontId="1" fillId="0" borderId="13" xfId="0" applyNumberFormat="1" applyFont="1" applyFill="1" applyBorder="1" applyAlignment="1"/>
    <xf numFmtId="0" fontId="1" fillId="0" borderId="13" xfId="0" applyNumberFormat="1" applyFont="1" applyFill="1" applyBorder="1" applyAlignment="1">
      <alignment horizontal="right"/>
    </xf>
    <xf numFmtId="4" fontId="4" fillId="0" borderId="3" xfId="0" applyFont="1" applyFill="1" applyBorder="1" applyAlignment="1">
      <alignment vertical="top" wrapText="1"/>
    </xf>
    <xf numFmtId="0" fontId="1" fillId="0" borderId="0" xfId="0" applyNumberFormat="1" applyFont="1" applyFill="1" applyBorder="1" applyAlignment="1"/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vertical="top" wrapText="1"/>
    </xf>
    <xf numFmtId="4" fontId="4" fillId="0" borderId="0" xfId="0" applyFont="1" applyFill="1" applyAlignment="1">
      <alignment vertical="top" wrapText="1"/>
    </xf>
    <xf numFmtId="4" fontId="1" fillId="0" borderId="22" xfId="0" applyFont="1" applyFill="1" applyBorder="1" applyAlignment="1"/>
    <xf numFmtId="4" fontId="0" fillId="0" borderId="23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left"/>
    </xf>
    <xf numFmtId="0" fontId="1" fillId="0" borderId="13" xfId="0" applyNumberFormat="1" applyFont="1" applyFill="1" applyBorder="1" applyAlignment="1">
      <alignment horizontal="left"/>
    </xf>
    <xf numFmtId="4" fontId="1" fillId="0" borderId="13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0" fontId="1" fillId="0" borderId="5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 wrapText="1"/>
    </xf>
    <xf numFmtId="0" fontId="4" fillId="0" borderId="3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horizontal="center" vertical="top"/>
    </xf>
    <xf numFmtId="4" fontId="0" fillId="0" borderId="27" xfId="0" applyFont="1" applyFill="1" applyBorder="1" applyAlignment="1">
      <alignment horizontal="center" vertical="top"/>
    </xf>
    <xf numFmtId="4" fontId="0" fillId="0" borderId="28" xfId="0" quotePrefix="1" applyNumberFormat="1" applyFont="1" applyFill="1" applyBorder="1" applyAlignment="1">
      <alignment wrapText="1"/>
    </xf>
    <xf numFmtId="0" fontId="0" fillId="0" borderId="28" xfId="0" applyNumberFormat="1" applyFont="1" applyFill="1" applyBorder="1" applyAlignment="1">
      <alignment horizontal="center"/>
    </xf>
    <xf numFmtId="4" fontId="0" fillId="0" borderId="28" xfId="0" applyNumberFormat="1" applyFont="1" applyFill="1" applyBorder="1" applyAlignment="1">
      <alignment wrapText="1"/>
    </xf>
    <xf numFmtId="4" fontId="0" fillId="0" borderId="28" xfId="0" applyNumberFormat="1" applyFont="1" applyFill="1" applyBorder="1" applyAlignment="1">
      <alignment horizontal="right"/>
    </xf>
    <xf numFmtId="4" fontId="0" fillId="0" borderId="29" xfId="0" applyNumberFormat="1" applyFont="1" applyFill="1" applyBorder="1" applyAlignment="1">
      <alignment horizontal="right" wrapText="1"/>
    </xf>
    <xf numFmtId="2" fontId="0" fillId="0" borderId="28" xfId="0" applyNumberFormat="1" applyFont="1" applyFill="1" applyBorder="1" applyAlignment="1">
      <alignment horizontal="left" wrapText="1"/>
    </xf>
    <xf numFmtId="4" fontId="0" fillId="0" borderId="28" xfId="0" applyNumberFormat="1" applyFont="1" applyFill="1" applyBorder="1" applyAlignment="1"/>
    <xf numFmtId="4" fontId="0" fillId="0" borderId="29" xfId="0" applyNumberFormat="1" applyFont="1" applyFill="1" applyBorder="1" applyAlignment="1"/>
    <xf numFmtId="4" fontId="0" fillId="0" borderId="11" xfId="0" applyFont="1" applyFill="1" applyBorder="1" applyAlignment="1">
      <alignment horizontal="left" wrapText="1"/>
    </xf>
    <xf numFmtId="4" fontId="0" fillId="0" borderId="11" xfId="0" applyNumberFormat="1" applyFont="1" applyBorder="1" applyAlignment="1"/>
    <xf numFmtId="4" fontId="0" fillId="0" borderId="12" xfId="0" applyNumberFormat="1" applyFont="1" applyBorder="1" applyAlignment="1"/>
    <xf numFmtId="2" fontId="0" fillId="0" borderId="9" xfId="0" applyNumberFormat="1" applyFont="1" applyFill="1" applyBorder="1" applyAlignment="1">
      <alignment horizontal="left" wrapText="1"/>
    </xf>
    <xf numFmtId="0" fontId="0" fillId="0" borderId="9" xfId="0" applyNumberFormat="1" applyFont="1" applyFill="1" applyBorder="1" applyAlignment="1">
      <alignment horizontal="center"/>
    </xf>
    <xf numFmtId="4" fontId="0" fillId="0" borderId="9" xfId="0" applyNumberFormat="1" applyFont="1" applyFill="1" applyBorder="1" applyAlignment="1"/>
    <xf numFmtId="4" fontId="0" fillId="0" borderId="16" xfId="0" applyNumberFormat="1" applyFont="1" applyFill="1" applyBorder="1" applyAlignment="1"/>
    <xf numFmtId="4" fontId="1" fillId="0" borderId="1" xfId="0" applyFont="1" applyFill="1" applyBorder="1" applyAlignment="1"/>
    <xf numFmtId="4" fontId="0" fillId="0" borderId="26" xfId="0" applyNumberFormat="1" applyFont="1" applyFill="1" applyBorder="1" applyAlignment="1">
      <alignment horizontal="right"/>
    </xf>
    <xf numFmtId="3" fontId="0" fillId="0" borderId="28" xfId="0" applyNumberFormat="1" applyFont="1" applyFill="1" applyBorder="1" applyAlignment="1">
      <alignment horizontal="center"/>
    </xf>
    <xf numFmtId="4" fontId="0" fillId="0" borderId="29" xfId="0" applyNumberFormat="1" applyFont="1" applyFill="1" applyBorder="1" applyAlignment="1">
      <alignment horizontal="right"/>
    </xf>
    <xf numFmtId="49" fontId="1" fillId="0" borderId="30" xfId="0" applyNumberFormat="1" applyFont="1" applyFill="1" applyBorder="1" applyAlignment="1">
      <alignment horizontal="center"/>
    </xf>
    <xf numFmtId="0" fontId="1" fillId="0" borderId="22" xfId="0" applyNumberFormat="1" applyFont="1" applyFill="1" applyBorder="1" applyAlignment="1"/>
    <xf numFmtId="2" fontId="1" fillId="0" borderId="31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/>
    <xf numFmtId="2" fontId="1" fillId="0" borderId="26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/>
    <xf numFmtId="4" fontId="1" fillId="0" borderId="1" xfId="0" applyNumberFormat="1" applyFont="1" applyFill="1" applyBorder="1" applyAlignment="1"/>
    <xf numFmtId="4" fontId="1" fillId="0" borderId="32" xfId="0" applyFont="1" applyFill="1" applyBorder="1" applyAlignment="1">
      <alignment horizontal="center" vertical="top"/>
    </xf>
    <xf numFmtId="4" fontId="1" fillId="0" borderId="33" xfId="0" applyNumberFormat="1" applyFont="1" applyFill="1" applyBorder="1" applyAlignment="1">
      <alignment vertical="center"/>
    </xf>
    <xf numFmtId="4" fontId="0" fillId="0" borderId="3" xfId="0" applyFont="1" applyFill="1" applyBorder="1">
      <alignment horizontal="left" wrapText="1"/>
    </xf>
    <xf numFmtId="4" fontId="0" fillId="0" borderId="3" xfId="0" applyNumberFormat="1" applyFont="1" applyFill="1" applyBorder="1" applyAlignment="1">
      <alignment horizontal="right" vertical="center"/>
    </xf>
    <xf numFmtId="2" fontId="1" fillId="0" borderId="1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left"/>
    </xf>
    <xf numFmtId="4" fontId="1" fillId="0" borderId="24" xfId="0" applyFont="1" applyFill="1" applyBorder="1" applyAlignment="1">
      <alignment horizontal="right" vertical="center"/>
    </xf>
    <xf numFmtId="4" fontId="1" fillId="0" borderId="25" xfId="0" applyFont="1" applyFill="1" applyBorder="1" applyAlignment="1">
      <alignment horizontal="right" vertical="center"/>
    </xf>
    <xf numFmtId="4" fontId="3" fillId="0" borderId="17" xfId="0" applyFont="1" applyFill="1" applyBorder="1" applyAlignment="1">
      <alignment horizontal="center"/>
    </xf>
    <xf numFmtId="4" fontId="3" fillId="0" borderId="18" xfId="0" applyFont="1" applyFill="1" applyBorder="1" applyAlignment="1">
      <alignment horizontal="center"/>
    </xf>
    <xf numFmtId="4" fontId="3" fillId="0" borderId="19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0" fillId="0" borderId="8" xfId="0" applyFont="1" applyFill="1" applyBorder="1" applyAlignment="1">
      <alignment horizontal="center" vertical="top" wrapText="1"/>
    </xf>
    <xf numFmtId="4" fontId="0" fillId="0" borderId="10" xfId="0" applyFont="1" applyFill="1" applyBorder="1" applyAlignment="1">
      <alignment vertical="top"/>
    </xf>
    <xf numFmtId="4" fontId="0" fillId="0" borderId="9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/>
    <xf numFmtId="4" fontId="0" fillId="0" borderId="9" xfId="0" applyFont="1" applyFill="1" applyBorder="1" applyAlignment="1">
      <alignment horizontal="center" vertical="center" wrapText="1"/>
    </xf>
    <xf numFmtId="4" fontId="0" fillId="0" borderId="11" xfId="0" applyFont="1" applyFill="1" applyBorder="1" applyAlignment="1"/>
    <xf numFmtId="4" fontId="1" fillId="0" borderId="20" xfId="0" applyFont="1" applyFill="1" applyBorder="1" applyAlignment="1">
      <alignment horizontal="center"/>
    </xf>
    <xf numFmtId="4" fontId="1" fillId="0" borderId="21" xfId="0" applyFont="1" applyFill="1" applyBorder="1" applyAlignment="1">
      <alignment horizontal="center"/>
    </xf>
    <xf numFmtId="4" fontId="1" fillId="0" borderId="7" xfId="0" applyFont="1" applyFill="1" applyBorder="1" applyAlignment="1">
      <alignment horizontal="left"/>
    </xf>
    <xf numFmtId="4" fontId="1" fillId="0" borderId="13" xfId="0" applyFont="1" applyFill="1" applyBorder="1" applyAlignment="1">
      <alignment horizontal="left"/>
    </xf>
    <xf numFmtId="4" fontId="1" fillId="0" borderId="22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/>
    <xf numFmtId="4" fontId="4" fillId="0" borderId="3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/>
    <xf numFmtId="4" fontId="4" fillId="0" borderId="3" xfId="0" applyFont="1" applyFill="1" applyBorder="1" applyAlignment="1"/>
    <xf numFmtId="4" fontId="4" fillId="0" borderId="3" xfId="0" applyFont="1" applyFill="1" applyBorder="1" applyAlignment="1">
      <alignment vertical="top"/>
    </xf>
    <xf numFmtId="4" fontId="4" fillId="0" borderId="0" xfId="0" applyFont="1" applyFill="1" applyBorder="1" applyAlignme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1"/>
  <sheetViews>
    <sheetView showZeros="0" tabSelected="1" view="pageBreakPreview" topLeftCell="A88" zoomScaleNormal="110" zoomScaleSheetLayoutView="100" zoomScalePageLayoutView="40" workbookViewId="0">
      <selection activeCell="A99" sqref="A99"/>
    </sheetView>
  </sheetViews>
  <sheetFormatPr defaultRowHeight="12.75" x14ac:dyDescent="0.2"/>
  <cols>
    <col min="1" max="1" width="8.140625" style="45" customWidth="1"/>
    <col min="2" max="2" width="33.85546875" style="46" customWidth="1"/>
    <col min="3" max="3" width="6.28515625" style="5" customWidth="1"/>
    <col min="4" max="4" width="10.42578125" style="6" customWidth="1"/>
    <col min="5" max="5" width="13.28515625" style="5" customWidth="1"/>
    <col min="6" max="6" width="20.28515625" style="5" customWidth="1"/>
    <col min="7" max="7" width="51.85546875" style="5" customWidth="1"/>
    <col min="8" max="8" width="47.140625" style="5" customWidth="1"/>
    <col min="9" max="9" width="52" style="6" customWidth="1"/>
    <col min="10" max="16384" width="9.140625" style="5"/>
  </cols>
  <sheetData>
    <row r="1" spans="1:13" ht="13.5" customHeight="1" x14ac:dyDescent="0.2">
      <c r="A1" s="129" t="s">
        <v>97</v>
      </c>
      <c r="B1" s="130"/>
      <c r="C1" s="130"/>
      <c r="D1" s="130"/>
      <c r="E1" s="130"/>
      <c r="F1" s="131"/>
      <c r="G1" s="4"/>
    </row>
    <row r="2" spans="1:13" ht="46.5" customHeight="1" thickBot="1" x14ac:dyDescent="0.25">
      <c r="A2" s="132" t="s">
        <v>44</v>
      </c>
      <c r="B2" s="133"/>
      <c r="C2" s="133"/>
      <c r="D2" s="133"/>
      <c r="E2" s="133"/>
      <c r="F2" s="134"/>
    </row>
    <row r="3" spans="1:13" ht="25.5" x14ac:dyDescent="0.2">
      <c r="A3" s="135" t="s">
        <v>0</v>
      </c>
      <c r="B3" s="137" t="s">
        <v>3</v>
      </c>
      <c r="C3" s="139" t="s">
        <v>8</v>
      </c>
      <c r="D3" s="7" t="s">
        <v>1</v>
      </c>
      <c r="E3" s="8" t="s">
        <v>15</v>
      </c>
      <c r="F3" s="9" t="s">
        <v>4</v>
      </c>
    </row>
    <row r="4" spans="1:13" ht="13.5" thickBot="1" x14ac:dyDescent="0.25">
      <c r="A4" s="136"/>
      <c r="B4" s="138"/>
      <c r="C4" s="140"/>
      <c r="D4" s="10" t="s">
        <v>5</v>
      </c>
      <c r="E4" s="11" t="s">
        <v>6</v>
      </c>
      <c r="F4" s="12" t="s">
        <v>7</v>
      </c>
    </row>
    <row r="5" spans="1:13" s="78" customFormat="1" ht="15.95" customHeight="1" thickBot="1" x14ac:dyDescent="0.25">
      <c r="A5" s="114" t="s">
        <v>11</v>
      </c>
      <c r="B5" s="71" t="s">
        <v>66</v>
      </c>
      <c r="C5" s="72"/>
      <c r="D5" s="73"/>
      <c r="E5" s="72"/>
      <c r="F5" s="115"/>
      <c r="G5" s="74"/>
      <c r="H5" s="75"/>
      <c r="I5" s="76"/>
      <c r="J5" s="77"/>
      <c r="K5" s="77"/>
      <c r="L5" s="77"/>
      <c r="M5" s="77"/>
    </row>
    <row r="6" spans="1:13" x14ac:dyDescent="0.2">
      <c r="A6" s="14"/>
      <c r="B6" s="15"/>
      <c r="C6" s="16"/>
      <c r="D6" s="17"/>
      <c r="E6" s="18"/>
      <c r="F6" s="19"/>
    </row>
    <row r="7" spans="1:13" x14ac:dyDescent="0.2">
      <c r="A7" s="20"/>
      <c r="B7" s="47" t="s">
        <v>10</v>
      </c>
      <c r="C7" s="11"/>
      <c r="D7" s="10"/>
      <c r="E7" s="23"/>
      <c r="F7" s="21"/>
    </row>
    <row r="8" spans="1:13" x14ac:dyDescent="0.2">
      <c r="A8" s="20"/>
      <c r="B8" s="22"/>
      <c r="C8" s="11"/>
      <c r="D8" s="10"/>
      <c r="E8" s="23"/>
      <c r="F8" s="21"/>
    </row>
    <row r="9" spans="1:13" ht="38.25" x14ac:dyDescent="0.2">
      <c r="A9" s="48" t="s">
        <v>51</v>
      </c>
      <c r="B9" s="32" t="s">
        <v>41</v>
      </c>
      <c r="C9" s="1"/>
      <c r="D9" s="70"/>
      <c r="E9" s="70"/>
      <c r="F9" s="30"/>
    </row>
    <row r="10" spans="1:13" ht="76.5" x14ac:dyDescent="0.2">
      <c r="A10" s="20"/>
      <c r="B10" s="32" t="s">
        <v>13</v>
      </c>
      <c r="C10" s="1"/>
      <c r="D10" s="70"/>
      <c r="E10" s="70"/>
      <c r="F10" s="30"/>
    </row>
    <row r="11" spans="1:13" ht="25.5" x14ac:dyDescent="0.2">
      <c r="A11" s="20"/>
      <c r="B11" s="32" t="s">
        <v>14</v>
      </c>
      <c r="C11" s="29"/>
      <c r="D11" s="29"/>
      <c r="E11" s="29"/>
      <c r="F11" s="33"/>
    </row>
    <row r="12" spans="1:13" x14ac:dyDescent="0.2">
      <c r="A12" s="20"/>
      <c r="B12" s="32"/>
      <c r="C12" s="29"/>
      <c r="D12" s="29"/>
      <c r="E12" s="29"/>
      <c r="F12" s="33"/>
    </row>
    <row r="13" spans="1:13" x14ac:dyDescent="0.2">
      <c r="A13" s="20"/>
      <c r="B13" s="32" t="s">
        <v>42</v>
      </c>
      <c r="C13" s="1" t="s">
        <v>9</v>
      </c>
      <c r="D13" s="55">
        <f>4.8</f>
        <v>4.8</v>
      </c>
      <c r="E13" s="70"/>
      <c r="F13" s="30">
        <f>D13*E13</f>
        <v>0</v>
      </c>
    </row>
    <row r="14" spans="1:13" x14ac:dyDescent="0.2">
      <c r="A14" s="20"/>
      <c r="B14" s="49"/>
      <c r="C14" s="1"/>
      <c r="D14" s="55"/>
      <c r="E14" s="70"/>
      <c r="F14" s="30"/>
    </row>
    <row r="15" spans="1:13" ht="89.25" x14ac:dyDescent="0.2">
      <c r="A15" s="53" t="s">
        <v>52</v>
      </c>
      <c r="B15" s="32" t="s">
        <v>45</v>
      </c>
      <c r="C15" s="10"/>
      <c r="D15" s="51"/>
      <c r="E15" s="51"/>
      <c r="F15" s="52"/>
    </row>
    <row r="16" spans="1:13" ht="25.5" x14ac:dyDescent="0.2">
      <c r="A16" s="20"/>
      <c r="B16" s="32" t="s">
        <v>43</v>
      </c>
      <c r="C16" s="29"/>
      <c r="D16" s="29"/>
      <c r="E16" s="29"/>
      <c r="F16" s="33"/>
    </row>
    <row r="17" spans="1:10" x14ac:dyDescent="0.2">
      <c r="A17" s="20"/>
      <c r="B17" s="57" t="s">
        <v>46</v>
      </c>
      <c r="C17" s="1" t="s">
        <v>9</v>
      </c>
      <c r="D17" s="51">
        <v>72</v>
      </c>
      <c r="E17" s="51"/>
      <c r="F17" s="52">
        <f>D17*E17</f>
        <v>0</v>
      </c>
    </row>
    <row r="18" spans="1:10" ht="13.5" thickBot="1" x14ac:dyDescent="0.25">
      <c r="A18" s="20"/>
      <c r="B18" s="57"/>
      <c r="C18" s="1"/>
      <c r="D18" s="51"/>
      <c r="E18" s="51"/>
      <c r="F18" s="52"/>
    </row>
    <row r="19" spans="1:10" ht="15.75" thickBot="1" x14ac:dyDescent="0.25">
      <c r="A19" s="13" t="s">
        <v>11</v>
      </c>
      <c r="B19" s="27" t="s">
        <v>67</v>
      </c>
      <c r="C19" s="28"/>
      <c r="D19" s="28"/>
      <c r="E19" s="28"/>
      <c r="F19" s="79">
        <f>SUM(F6:F18)</f>
        <v>0</v>
      </c>
      <c r="G19" s="80"/>
      <c r="I19" s="5"/>
    </row>
    <row r="20" spans="1:10" s="78" customFormat="1" ht="15.75" customHeight="1" thickBot="1" x14ac:dyDescent="0.25">
      <c r="A20" s="116" t="s">
        <v>68</v>
      </c>
      <c r="B20" s="81" t="s">
        <v>69</v>
      </c>
      <c r="C20" s="82"/>
      <c r="D20" s="83"/>
      <c r="E20" s="81"/>
      <c r="F20" s="117"/>
      <c r="G20" s="74"/>
      <c r="H20" s="84"/>
    </row>
    <row r="21" spans="1:10" x14ac:dyDescent="0.2">
      <c r="A21" s="20"/>
      <c r="B21" s="49"/>
      <c r="C21" s="1"/>
      <c r="D21" s="55"/>
      <c r="E21" s="70"/>
      <c r="F21" s="30"/>
    </row>
    <row r="22" spans="1:10" ht="76.5" x14ac:dyDescent="0.2">
      <c r="A22" s="53" t="s">
        <v>72</v>
      </c>
      <c r="B22" s="3" t="s">
        <v>22</v>
      </c>
      <c r="C22" s="10"/>
      <c r="D22" s="51"/>
      <c r="E22" s="51"/>
      <c r="F22" s="52"/>
    </row>
    <row r="23" spans="1:10" ht="25.5" x14ac:dyDescent="0.2">
      <c r="A23" s="20"/>
      <c r="B23" s="50" t="s">
        <v>21</v>
      </c>
      <c r="C23" s="10" t="s">
        <v>12</v>
      </c>
      <c r="D23" s="104">
        <f>251</f>
        <v>251</v>
      </c>
      <c r="E23" s="104"/>
      <c r="F23" s="105">
        <f>D23*E23</f>
        <v>0</v>
      </c>
    </row>
    <row r="24" spans="1:10" ht="13.5" thickBot="1" x14ac:dyDescent="0.25">
      <c r="A24" s="20"/>
      <c r="B24" s="54"/>
      <c r="C24" s="10"/>
      <c r="D24" s="51"/>
      <c r="E24" s="51"/>
      <c r="F24" s="52"/>
    </row>
    <row r="25" spans="1:10" ht="15.75" thickBot="1" x14ac:dyDescent="0.25">
      <c r="A25" s="13" t="s">
        <v>68</v>
      </c>
      <c r="B25" s="27" t="s">
        <v>73</v>
      </c>
      <c r="C25" s="28"/>
      <c r="D25" s="28"/>
      <c r="E25" s="28"/>
      <c r="F25" s="79">
        <f>SUM(F21:F24)</f>
        <v>0</v>
      </c>
      <c r="G25" s="80"/>
      <c r="I25" s="5"/>
    </row>
    <row r="26" spans="1:10" s="92" customFormat="1" ht="15.75" thickBot="1" x14ac:dyDescent="0.25">
      <c r="A26" s="118" t="s">
        <v>70</v>
      </c>
      <c r="B26" s="85" t="s">
        <v>71</v>
      </c>
      <c r="C26" s="86"/>
      <c r="D26" s="87"/>
      <c r="E26" s="88"/>
      <c r="F26" s="119"/>
      <c r="G26" s="89"/>
      <c r="H26" s="84"/>
      <c r="I26" s="90"/>
      <c r="J26" s="91"/>
    </row>
    <row r="27" spans="1:10" x14ac:dyDescent="0.2">
      <c r="A27" s="20"/>
      <c r="B27" s="54"/>
      <c r="C27" s="10"/>
      <c r="D27" s="51"/>
      <c r="E27" s="51"/>
      <c r="F27" s="52"/>
    </row>
    <row r="28" spans="1:10" ht="25.5" x14ac:dyDescent="0.2">
      <c r="A28" s="53" t="s">
        <v>74</v>
      </c>
      <c r="B28" s="32" t="s">
        <v>64</v>
      </c>
      <c r="C28" s="10"/>
      <c r="D28" s="51"/>
      <c r="E28" s="51"/>
      <c r="F28" s="52"/>
    </row>
    <row r="29" spans="1:10" ht="140.25" x14ac:dyDescent="0.2">
      <c r="A29" s="20"/>
      <c r="B29" s="32" t="s">
        <v>55</v>
      </c>
      <c r="C29" s="1"/>
      <c r="D29" s="70"/>
      <c r="E29" s="70"/>
      <c r="F29" s="30"/>
    </row>
    <row r="30" spans="1:10" ht="51" x14ac:dyDescent="0.2">
      <c r="A30" s="20"/>
      <c r="B30" s="32" t="s">
        <v>56</v>
      </c>
      <c r="C30" s="1"/>
      <c r="D30" s="70"/>
      <c r="E30" s="70"/>
      <c r="F30" s="30"/>
    </row>
    <row r="31" spans="1:10" ht="127.5" x14ac:dyDescent="0.2">
      <c r="A31" s="20"/>
      <c r="B31" s="32" t="s">
        <v>57</v>
      </c>
      <c r="C31" s="1"/>
      <c r="D31" s="70"/>
      <c r="E31" s="70"/>
      <c r="F31" s="30"/>
    </row>
    <row r="32" spans="1:10" x14ac:dyDescent="0.2">
      <c r="A32" s="20"/>
      <c r="B32" s="32" t="s">
        <v>53</v>
      </c>
      <c r="C32" s="29"/>
      <c r="D32" s="29"/>
      <c r="E32" s="29"/>
      <c r="F32" s="33"/>
    </row>
    <row r="33" spans="1:29" x14ac:dyDescent="0.2">
      <c r="A33" s="20"/>
      <c r="B33" s="57" t="s">
        <v>54</v>
      </c>
      <c r="C33" s="1" t="s">
        <v>9</v>
      </c>
      <c r="D33" s="51">
        <v>68</v>
      </c>
      <c r="E33" s="51"/>
      <c r="F33" s="52">
        <f>D33*E33</f>
        <v>0</v>
      </c>
    </row>
    <row r="34" spans="1:29" x14ac:dyDescent="0.2">
      <c r="A34" s="20"/>
      <c r="B34" s="57"/>
      <c r="C34" s="1"/>
      <c r="D34" s="51"/>
      <c r="E34" s="51"/>
      <c r="F34" s="52"/>
    </row>
    <row r="35" spans="1:29" ht="25.5" x14ac:dyDescent="0.2">
      <c r="A35" s="20" t="s">
        <v>95</v>
      </c>
      <c r="B35" s="58" t="s">
        <v>63</v>
      </c>
      <c r="C35" s="1"/>
      <c r="D35" s="3"/>
      <c r="E35" s="23"/>
      <c r="F35" s="59"/>
      <c r="X35" s="24"/>
      <c r="Y35" s="25"/>
      <c r="Z35" s="24"/>
      <c r="AA35" s="25"/>
      <c r="AB35" s="24"/>
      <c r="AC35" s="24"/>
    </row>
    <row r="36" spans="1:29" x14ac:dyDescent="0.2">
      <c r="A36" s="20"/>
      <c r="B36" s="58" t="s">
        <v>58</v>
      </c>
      <c r="C36" s="1"/>
      <c r="D36" s="3"/>
      <c r="E36" s="23"/>
      <c r="F36" s="59"/>
      <c r="X36" s="24"/>
      <c r="Y36" s="25"/>
      <c r="Z36" s="24"/>
      <c r="AA36" s="25"/>
      <c r="AB36" s="24"/>
      <c r="AC36" s="24"/>
    </row>
    <row r="37" spans="1:29" ht="114.75" x14ac:dyDescent="0.2">
      <c r="A37" s="20"/>
      <c r="B37" s="58" t="s">
        <v>59</v>
      </c>
      <c r="C37" s="1"/>
      <c r="D37" s="3"/>
      <c r="E37" s="23"/>
      <c r="F37" s="59"/>
      <c r="X37" s="24"/>
      <c r="Y37" s="25"/>
      <c r="Z37" s="24"/>
      <c r="AA37" s="25"/>
      <c r="AB37" s="24"/>
      <c r="AC37" s="24"/>
    </row>
    <row r="38" spans="1:29" ht="51.75" thickBot="1" x14ac:dyDescent="0.25">
      <c r="A38" s="94"/>
      <c r="B38" s="95" t="s">
        <v>60</v>
      </c>
      <c r="C38" s="96"/>
      <c r="D38" s="97"/>
      <c r="E38" s="98"/>
      <c r="F38" s="99"/>
      <c r="X38" s="24"/>
      <c r="Y38" s="25"/>
      <c r="Z38" s="24"/>
      <c r="AA38" s="25"/>
      <c r="AB38" s="24"/>
      <c r="AC38" s="24"/>
    </row>
    <row r="39" spans="1:29" x14ac:dyDescent="0.2">
      <c r="A39" s="20"/>
      <c r="B39" s="58"/>
      <c r="C39" s="1"/>
      <c r="D39" s="3"/>
      <c r="E39" s="23"/>
      <c r="F39" s="59"/>
      <c r="X39" s="24"/>
      <c r="Y39" s="25"/>
      <c r="Z39" s="24"/>
      <c r="AA39" s="25"/>
      <c r="AB39" s="24"/>
      <c r="AC39" s="24"/>
    </row>
    <row r="40" spans="1:29" ht="63.75" x14ac:dyDescent="0.2">
      <c r="A40" s="20"/>
      <c r="B40" s="3" t="s">
        <v>61</v>
      </c>
      <c r="C40" s="1"/>
      <c r="D40" s="3"/>
      <c r="E40" s="23"/>
      <c r="F40" s="59"/>
      <c r="X40" s="24"/>
      <c r="Y40" s="25"/>
      <c r="Z40" s="24"/>
      <c r="AA40" s="25"/>
      <c r="AB40" s="24"/>
      <c r="AC40" s="24"/>
    </row>
    <row r="41" spans="1:29" ht="25.5" x14ac:dyDescent="0.2">
      <c r="A41" s="20"/>
      <c r="B41" s="3" t="s">
        <v>62</v>
      </c>
      <c r="C41" s="1" t="s">
        <v>9</v>
      </c>
      <c r="D41" s="3">
        <v>15</v>
      </c>
      <c r="E41" s="23"/>
      <c r="F41" s="59">
        <f>+D41*E41</f>
        <v>0</v>
      </c>
      <c r="X41" s="24"/>
      <c r="Y41" s="25"/>
      <c r="Z41" s="24"/>
      <c r="AA41" s="25"/>
      <c r="AB41" s="24"/>
      <c r="AC41" s="24"/>
    </row>
    <row r="42" spans="1:29" ht="12.75" customHeight="1" thickBot="1" x14ac:dyDescent="0.25">
      <c r="A42" s="20"/>
      <c r="B42" s="58"/>
      <c r="C42" s="1"/>
      <c r="D42" s="3"/>
      <c r="E42" s="23"/>
      <c r="F42" s="59"/>
      <c r="X42" s="24"/>
      <c r="Y42" s="25"/>
      <c r="Z42" s="24"/>
      <c r="AA42" s="25"/>
      <c r="AB42" s="24"/>
      <c r="AC42" s="24"/>
    </row>
    <row r="43" spans="1:29" ht="15.75" thickBot="1" x14ac:dyDescent="0.25">
      <c r="A43" s="13" t="s">
        <v>70</v>
      </c>
      <c r="B43" s="27" t="s">
        <v>75</v>
      </c>
      <c r="C43" s="28"/>
      <c r="D43" s="28"/>
      <c r="E43" s="28"/>
      <c r="F43" s="79">
        <f>SUM(F27:F42)</f>
        <v>0</v>
      </c>
      <c r="G43" s="80"/>
      <c r="I43" s="5"/>
    </row>
    <row r="44" spans="1:29" ht="15.75" thickBot="1" x14ac:dyDescent="0.25">
      <c r="A44" s="13" t="s">
        <v>77</v>
      </c>
      <c r="B44" s="143" t="s">
        <v>76</v>
      </c>
      <c r="C44" s="144"/>
      <c r="D44" s="144"/>
      <c r="E44" s="144"/>
      <c r="F44" s="145"/>
      <c r="G44" s="80"/>
      <c r="I44" s="5"/>
    </row>
    <row r="45" spans="1:29" x14ac:dyDescent="0.2">
      <c r="A45" s="20"/>
      <c r="B45" s="57"/>
      <c r="C45" s="1"/>
      <c r="D45" s="51"/>
      <c r="E45" s="51"/>
      <c r="F45" s="52"/>
    </row>
    <row r="46" spans="1:29" x14ac:dyDescent="0.2">
      <c r="A46" s="20"/>
      <c r="B46" s="57"/>
      <c r="C46" s="1"/>
      <c r="D46" s="51"/>
      <c r="E46" s="51"/>
      <c r="F46" s="52"/>
    </row>
    <row r="47" spans="1:29" ht="38.25" x14ac:dyDescent="0.2">
      <c r="A47" s="53" t="s">
        <v>78</v>
      </c>
      <c r="B47" s="3" t="s">
        <v>20</v>
      </c>
      <c r="C47" s="10"/>
      <c r="D47" s="51"/>
      <c r="E47" s="51"/>
      <c r="F47" s="52"/>
    </row>
    <row r="48" spans="1:29" x14ac:dyDescent="0.2">
      <c r="A48" s="53"/>
      <c r="B48" s="3"/>
      <c r="C48" s="10"/>
      <c r="D48" s="51"/>
      <c r="E48" s="51"/>
      <c r="F48" s="52"/>
    </row>
    <row r="49" spans="1:6" ht="25.5" x14ac:dyDescent="0.2">
      <c r="A49" s="93" t="s">
        <v>80</v>
      </c>
      <c r="B49" s="3" t="s">
        <v>23</v>
      </c>
      <c r="C49" s="1"/>
      <c r="D49" s="56"/>
      <c r="E49" s="70"/>
      <c r="F49" s="21"/>
    </row>
    <row r="50" spans="1:6" ht="164.25" customHeight="1" x14ac:dyDescent="0.2">
      <c r="A50" s="20"/>
      <c r="B50" s="32" t="s">
        <v>28</v>
      </c>
      <c r="C50" s="1"/>
      <c r="D50" s="70"/>
      <c r="E50" s="70"/>
      <c r="F50" s="30"/>
    </row>
    <row r="51" spans="1:6" ht="153" x14ac:dyDescent="0.2">
      <c r="A51" s="20"/>
      <c r="B51" s="32" t="s">
        <v>39</v>
      </c>
      <c r="C51" s="1"/>
      <c r="D51" s="70"/>
      <c r="E51" s="70"/>
      <c r="F51" s="30"/>
    </row>
    <row r="52" spans="1:6" ht="63.75" customHeight="1" x14ac:dyDescent="0.2">
      <c r="A52" s="20"/>
      <c r="B52" s="32" t="s">
        <v>27</v>
      </c>
      <c r="C52" s="1"/>
      <c r="D52" s="70"/>
      <c r="E52" s="70"/>
      <c r="F52" s="30"/>
    </row>
    <row r="53" spans="1:6" x14ac:dyDescent="0.2">
      <c r="A53" s="48"/>
      <c r="B53" s="3" t="s">
        <v>96</v>
      </c>
      <c r="C53" s="1" t="s">
        <v>2</v>
      </c>
      <c r="D53" s="56">
        <v>1</v>
      </c>
      <c r="E53" s="70"/>
      <c r="F53" s="21">
        <f>E53*D53</f>
        <v>0</v>
      </c>
    </row>
    <row r="54" spans="1:6" x14ac:dyDescent="0.2">
      <c r="A54" s="48"/>
      <c r="B54" s="3"/>
      <c r="C54" s="1"/>
      <c r="D54" s="10"/>
      <c r="E54" s="70"/>
      <c r="F54" s="21"/>
    </row>
    <row r="55" spans="1:6" x14ac:dyDescent="0.2">
      <c r="A55" s="48"/>
      <c r="B55" s="3"/>
      <c r="C55" s="1"/>
      <c r="D55" s="10"/>
      <c r="E55" s="70"/>
      <c r="F55" s="21"/>
    </row>
    <row r="56" spans="1:6" ht="25.5" x14ac:dyDescent="0.2">
      <c r="A56" s="93" t="s">
        <v>79</v>
      </c>
      <c r="B56" s="3" t="s">
        <v>47</v>
      </c>
      <c r="C56" s="1"/>
      <c r="D56" s="56"/>
      <c r="E56" s="70"/>
      <c r="F56" s="21"/>
    </row>
    <row r="57" spans="1:6" ht="77.25" thickBot="1" x14ac:dyDescent="0.25">
      <c r="A57" s="94"/>
      <c r="B57" s="100" t="s">
        <v>40</v>
      </c>
      <c r="C57" s="96"/>
      <c r="D57" s="101"/>
      <c r="E57" s="101"/>
      <c r="F57" s="102"/>
    </row>
    <row r="58" spans="1:6" x14ac:dyDescent="0.2">
      <c r="A58" s="20"/>
      <c r="B58" s="32"/>
      <c r="C58" s="1"/>
      <c r="D58" s="70"/>
      <c r="E58" s="70"/>
      <c r="F58" s="30"/>
    </row>
    <row r="59" spans="1:6" ht="76.5" x14ac:dyDescent="0.2">
      <c r="A59" s="20"/>
      <c r="B59" s="32" t="s">
        <v>29</v>
      </c>
      <c r="C59" s="1"/>
      <c r="D59" s="70"/>
      <c r="E59" s="70"/>
      <c r="F59" s="30"/>
    </row>
    <row r="60" spans="1:6" ht="63.75" x14ac:dyDescent="0.2">
      <c r="A60" s="20"/>
      <c r="B60" s="32" t="s">
        <v>38</v>
      </c>
      <c r="C60" s="1"/>
      <c r="D60" s="70"/>
      <c r="E60" s="70"/>
      <c r="F60" s="30"/>
    </row>
    <row r="61" spans="1:6" x14ac:dyDescent="0.2">
      <c r="A61" s="20"/>
      <c r="B61" s="32" t="s">
        <v>96</v>
      </c>
      <c r="C61" s="1" t="s">
        <v>2</v>
      </c>
      <c r="D61" s="56">
        <v>1</v>
      </c>
      <c r="E61" s="70"/>
      <c r="F61" s="21">
        <f>E61*D61</f>
        <v>0</v>
      </c>
    </row>
    <row r="62" spans="1:6" x14ac:dyDescent="0.2">
      <c r="A62" s="20"/>
      <c r="B62" s="32"/>
      <c r="C62" s="1"/>
      <c r="D62" s="56"/>
      <c r="E62" s="70"/>
      <c r="F62" s="21"/>
    </row>
    <row r="63" spans="1:6" ht="25.5" x14ac:dyDescent="0.2">
      <c r="A63" s="93" t="s">
        <v>81</v>
      </c>
      <c r="B63" s="3" t="s">
        <v>48</v>
      </c>
      <c r="C63" s="1"/>
      <c r="D63" s="56"/>
      <c r="E63" s="70"/>
      <c r="F63" s="21"/>
    </row>
    <row r="64" spans="1:6" ht="246.75" customHeight="1" x14ac:dyDescent="0.2">
      <c r="A64" s="20"/>
      <c r="B64" s="32" t="s">
        <v>50</v>
      </c>
      <c r="C64" s="1"/>
      <c r="D64" s="70"/>
      <c r="E64" s="70"/>
      <c r="F64" s="30"/>
    </row>
    <row r="65" spans="1:6" ht="127.5" x14ac:dyDescent="0.2">
      <c r="A65" s="20"/>
      <c r="B65" s="32" t="s">
        <v>49</v>
      </c>
      <c r="C65" s="1"/>
      <c r="D65" s="70"/>
      <c r="E65" s="70"/>
      <c r="F65" s="30"/>
    </row>
    <row r="66" spans="1:6" ht="13.5" thickBot="1" x14ac:dyDescent="0.25">
      <c r="A66" s="94"/>
      <c r="B66" s="100" t="s">
        <v>96</v>
      </c>
      <c r="C66" s="96" t="s">
        <v>2</v>
      </c>
      <c r="D66" s="112">
        <v>1</v>
      </c>
      <c r="E66" s="101"/>
      <c r="F66" s="113">
        <f>E66*D66</f>
        <v>0</v>
      </c>
    </row>
    <row r="67" spans="1:6" x14ac:dyDescent="0.2">
      <c r="A67" s="14"/>
      <c r="B67" s="106"/>
      <c r="C67" s="107"/>
      <c r="D67" s="108"/>
      <c r="E67" s="108"/>
      <c r="F67" s="109"/>
    </row>
    <row r="68" spans="1:6" x14ac:dyDescent="0.2">
      <c r="A68" s="48"/>
      <c r="B68" s="3"/>
      <c r="C68" s="1"/>
      <c r="D68" s="10"/>
      <c r="E68" s="70"/>
      <c r="F68" s="21"/>
    </row>
    <row r="69" spans="1:6" ht="25.5" x14ac:dyDescent="0.2">
      <c r="A69" s="93" t="s">
        <v>82</v>
      </c>
      <c r="B69" s="3" t="s">
        <v>24</v>
      </c>
      <c r="C69" s="1"/>
      <c r="D69" s="56"/>
      <c r="E69" s="70"/>
      <c r="F69" s="21">
        <f>E69*D69</f>
        <v>0</v>
      </c>
    </row>
    <row r="70" spans="1:6" ht="114.75" x14ac:dyDescent="0.2">
      <c r="A70" s="20"/>
      <c r="B70" s="32" t="s">
        <v>37</v>
      </c>
      <c r="C70" s="1"/>
      <c r="D70" s="70"/>
      <c r="E70" s="70"/>
      <c r="F70" s="30"/>
    </row>
    <row r="71" spans="1:6" ht="63.75" x14ac:dyDescent="0.2">
      <c r="A71" s="20"/>
      <c r="B71" s="32" t="s">
        <v>36</v>
      </c>
      <c r="C71" s="1"/>
      <c r="D71" s="70"/>
      <c r="E71" s="70"/>
      <c r="F71" s="30"/>
    </row>
    <row r="72" spans="1:6" x14ac:dyDescent="0.2">
      <c r="A72" s="20"/>
      <c r="B72" s="32" t="s">
        <v>96</v>
      </c>
      <c r="C72" s="1" t="s">
        <v>2</v>
      </c>
      <c r="D72" s="56">
        <v>3</v>
      </c>
      <c r="E72" s="70"/>
      <c r="F72" s="21">
        <f>E72*D72</f>
        <v>0</v>
      </c>
    </row>
    <row r="73" spans="1:6" x14ac:dyDescent="0.2">
      <c r="A73" s="48"/>
      <c r="B73" s="3"/>
      <c r="C73" s="1"/>
      <c r="D73" s="10"/>
      <c r="E73" s="70"/>
      <c r="F73" s="21"/>
    </row>
    <row r="74" spans="1:6" ht="25.5" x14ac:dyDescent="0.2">
      <c r="A74" s="93" t="s">
        <v>83</v>
      </c>
      <c r="B74" s="3" t="s">
        <v>25</v>
      </c>
      <c r="C74" s="1"/>
      <c r="D74" s="26"/>
      <c r="E74" s="2"/>
      <c r="F74" s="21"/>
    </row>
    <row r="75" spans="1:6" x14ac:dyDescent="0.2">
      <c r="A75" s="20"/>
      <c r="B75" s="3" t="s">
        <v>16</v>
      </c>
      <c r="C75" s="1"/>
      <c r="D75" s="56"/>
      <c r="E75" s="70"/>
      <c r="F75" s="21"/>
    </row>
    <row r="76" spans="1:6" ht="89.25" x14ac:dyDescent="0.2">
      <c r="A76" s="20"/>
      <c r="B76" s="32" t="s">
        <v>35</v>
      </c>
      <c r="C76" s="1"/>
      <c r="D76" s="70"/>
      <c r="E76" s="70"/>
      <c r="F76" s="30"/>
    </row>
    <row r="77" spans="1:6" ht="76.5" x14ac:dyDescent="0.2">
      <c r="A77" s="20"/>
      <c r="B77" s="32" t="s">
        <v>34</v>
      </c>
      <c r="C77" s="1"/>
      <c r="D77" s="70"/>
      <c r="E77" s="70"/>
      <c r="F77" s="30"/>
    </row>
    <row r="78" spans="1:6" x14ac:dyDescent="0.2">
      <c r="A78" s="20"/>
      <c r="B78" s="32" t="s">
        <v>96</v>
      </c>
      <c r="C78" s="1" t="s">
        <v>2</v>
      </c>
      <c r="D78" s="56">
        <v>7</v>
      </c>
      <c r="E78" s="70"/>
      <c r="F78" s="21">
        <f>E78*D78</f>
        <v>0</v>
      </c>
    </row>
    <row r="79" spans="1:6" x14ac:dyDescent="0.2">
      <c r="A79" s="20"/>
      <c r="B79" s="22"/>
      <c r="C79" s="11"/>
      <c r="D79" s="10"/>
      <c r="E79" s="23"/>
      <c r="F79" s="21"/>
    </row>
    <row r="80" spans="1:6" x14ac:dyDescent="0.2">
      <c r="A80" s="93" t="s">
        <v>84</v>
      </c>
      <c r="B80" s="22" t="s">
        <v>19</v>
      </c>
      <c r="C80" s="11"/>
      <c r="D80" s="10"/>
      <c r="E80" s="23"/>
      <c r="F80" s="21"/>
    </row>
    <row r="81" spans="1:9" x14ac:dyDescent="0.2">
      <c r="A81" s="48"/>
      <c r="B81" s="22" t="s">
        <v>26</v>
      </c>
      <c r="C81" s="1"/>
      <c r="D81" s="56"/>
      <c r="E81" s="70"/>
      <c r="F81" s="21"/>
    </row>
    <row r="82" spans="1:9" ht="51" x14ac:dyDescent="0.2">
      <c r="A82" s="20"/>
      <c r="B82" s="32" t="s">
        <v>33</v>
      </c>
      <c r="C82" s="1"/>
      <c r="D82" s="70"/>
      <c r="E82" s="70"/>
      <c r="F82" s="30"/>
    </row>
    <row r="83" spans="1:9" ht="39" thickBot="1" x14ac:dyDescent="0.25">
      <c r="A83" s="94"/>
      <c r="B83" s="100" t="s">
        <v>32</v>
      </c>
      <c r="C83" s="96"/>
      <c r="D83" s="101"/>
      <c r="E83" s="101"/>
      <c r="F83" s="102"/>
    </row>
    <row r="84" spans="1:9" x14ac:dyDescent="0.2">
      <c r="A84" s="20"/>
      <c r="B84" s="32"/>
      <c r="C84" s="1"/>
      <c r="D84" s="70"/>
      <c r="E84" s="70"/>
      <c r="F84" s="30"/>
    </row>
    <row r="85" spans="1:9" ht="38.25" x14ac:dyDescent="0.2">
      <c r="A85" s="20"/>
      <c r="B85" s="32" t="s">
        <v>31</v>
      </c>
      <c r="C85" s="1"/>
      <c r="D85" s="70"/>
      <c r="E85" s="70"/>
      <c r="F85" s="30"/>
    </row>
    <row r="86" spans="1:9" ht="25.5" x14ac:dyDescent="0.2">
      <c r="A86" s="20"/>
      <c r="B86" s="32" t="s">
        <v>30</v>
      </c>
      <c r="C86" s="1"/>
      <c r="D86" s="70"/>
      <c r="E86" s="70"/>
      <c r="F86" s="30"/>
    </row>
    <row r="87" spans="1:9" x14ac:dyDescent="0.2">
      <c r="A87" s="20"/>
      <c r="B87" s="32" t="s">
        <v>96</v>
      </c>
      <c r="C87" s="1" t="s">
        <v>2</v>
      </c>
      <c r="D87" s="56">
        <v>2</v>
      </c>
      <c r="E87" s="70"/>
      <c r="F87" s="21">
        <f>E87*D87</f>
        <v>0</v>
      </c>
    </row>
    <row r="88" spans="1:9" ht="13.5" thickBot="1" x14ac:dyDescent="0.25">
      <c r="A88" s="20"/>
      <c r="B88" s="22"/>
      <c r="C88" s="11"/>
      <c r="D88" s="10"/>
      <c r="E88" s="23"/>
      <c r="F88" s="21"/>
    </row>
    <row r="89" spans="1:9" ht="15.75" thickBot="1" x14ac:dyDescent="0.25">
      <c r="A89" s="13" t="str">
        <f>A44</f>
        <v>4.</v>
      </c>
      <c r="B89" s="27" t="s">
        <v>85</v>
      </c>
      <c r="C89" s="28"/>
      <c r="D89" s="28"/>
      <c r="E89" s="28"/>
      <c r="F89" s="79">
        <f>SUM(F45:F87)</f>
        <v>0</v>
      </c>
      <c r="G89" s="80"/>
      <c r="I89" s="5"/>
    </row>
    <row r="90" spans="1:9" s="78" customFormat="1" ht="15.75" thickBot="1" x14ac:dyDescent="0.25">
      <c r="A90" s="125" t="s">
        <v>91</v>
      </c>
      <c r="B90" s="126" t="s">
        <v>86</v>
      </c>
      <c r="C90" s="82"/>
      <c r="D90" s="83"/>
      <c r="E90" s="81"/>
      <c r="F90" s="117"/>
      <c r="G90" s="74"/>
      <c r="H90" s="84"/>
    </row>
    <row r="91" spans="1:9" x14ac:dyDescent="0.2">
      <c r="A91" s="20"/>
      <c r="B91" s="103"/>
      <c r="C91" s="11"/>
      <c r="D91" s="10"/>
      <c r="E91" s="23"/>
      <c r="F91" s="21"/>
    </row>
    <row r="92" spans="1:9" ht="63.75" x14ac:dyDescent="0.2">
      <c r="A92" s="20" t="s">
        <v>92</v>
      </c>
      <c r="B92" s="103" t="s">
        <v>87</v>
      </c>
      <c r="C92" s="11"/>
      <c r="D92" s="10"/>
      <c r="E92" s="23"/>
      <c r="F92" s="21"/>
    </row>
    <row r="93" spans="1:9" ht="38.25" x14ac:dyDescent="0.2">
      <c r="A93" s="20"/>
      <c r="B93" s="103" t="s">
        <v>88</v>
      </c>
      <c r="C93" s="11"/>
      <c r="D93" s="10"/>
      <c r="E93" s="23"/>
      <c r="F93" s="21"/>
    </row>
    <row r="94" spans="1:9" x14ac:dyDescent="0.2">
      <c r="A94" s="20"/>
      <c r="B94" s="103" t="s">
        <v>89</v>
      </c>
      <c r="C94" s="11"/>
      <c r="D94" s="10"/>
      <c r="E94" s="23"/>
      <c r="F94" s="21"/>
    </row>
    <row r="95" spans="1:9" x14ac:dyDescent="0.2">
      <c r="A95" s="20"/>
      <c r="B95" s="22"/>
      <c r="C95" s="11"/>
      <c r="D95" s="10"/>
      <c r="E95" s="23"/>
      <c r="F95" s="21"/>
    </row>
    <row r="96" spans="1:9" x14ac:dyDescent="0.2">
      <c r="A96" s="20"/>
      <c r="B96" s="22" t="s">
        <v>93</v>
      </c>
      <c r="C96" s="11"/>
      <c r="D96" s="10">
        <f>8.3+24.35+16.3+25.2+4.3+5+0.3</f>
        <v>83.75</v>
      </c>
      <c r="E96" s="23"/>
      <c r="F96" s="21">
        <f>E96*D96</f>
        <v>0</v>
      </c>
    </row>
    <row r="97" spans="1:9" ht="13.5" thickBot="1" x14ac:dyDescent="0.25">
      <c r="A97" s="20"/>
      <c r="B97" s="22"/>
      <c r="C97" s="11"/>
      <c r="D97" s="10"/>
      <c r="E97" s="23"/>
      <c r="F97" s="21"/>
    </row>
    <row r="98" spans="1:9" ht="15.75" thickBot="1" x14ac:dyDescent="0.25">
      <c r="A98" s="13" t="str">
        <f>A90</f>
        <v>5.</v>
      </c>
      <c r="B98" s="27" t="s">
        <v>90</v>
      </c>
      <c r="C98" s="28"/>
      <c r="D98" s="28"/>
      <c r="E98" s="28"/>
      <c r="F98" s="79">
        <f>SUM(F91:F97)</f>
        <v>0</v>
      </c>
      <c r="G98" s="80"/>
      <c r="I98" s="5"/>
    </row>
    <row r="99" spans="1:9" ht="18" customHeight="1" thickBot="1" x14ac:dyDescent="0.25">
      <c r="A99" s="61"/>
      <c r="B99" s="62"/>
      <c r="C99" s="63"/>
      <c r="D99" s="31"/>
      <c r="E99" s="64"/>
      <c r="F99" s="65"/>
    </row>
    <row r="100" spans="1:9" ht="15.75" thickBot="1" x14ac:dyDescent="0.25">
      <c r="A100" s="13"/>
      <c r="B100" s="27" t="s">
        <v>94</v>
      </c>
      <c r="C100" s="28"/>
      <c r="D100" s="28"/>
      <c r="E100" s="28"/>
      <c r="F100" s="110"/>
      <c r="G100" s="80"/>
      <c r="I100" s="5"/>
    </row>
    <row r="101" spans="1:9" ht="15.75" thickBot="1" x14ac:dyDescent="0.25">
      <c r="A101" s="13" t="s">
        <v>11</v>
      </c>
      <c r="B101" s="27" t="s">
        <v>66</v>
      </c>
      <c r="C101" s="28"/>
      <c r="D101" s="28"/>
      <c r="E101" s="28"/>
      <c r="F101" s="110">
        <f>F19</f>
        <v>0</v>
      </c>
      <c r="G101" s="80"/>
      <c r="I101" s="5"/>
    </row>
    <row r="102" spans="1:9" ht="15.75" thickBot="1" x14ac:dyDescent="0.25">
      <c r="A102" s="13" t="s">
        <v>68</v>
      </c>
      <c r="B102" s="27" t="s">
        <v>69</v>
      </c>
      <c r="C102" s="28"/>
      <c r="D102" s="28"/>
      <c r="E102" s="28"/>
      <c r="F102" s="110">
        <f>F25</f>
        <v>0</v>
      </c>
      <c r="G102" s="80"/>
      <c r="I102" s="5"/>
    </row>
    <row r="103" spans="1:9" ht="15.75" thickBot="1" x14ac:dyDescent="0.25">
      <c r="A103" s="13" t="s">
        <v>70</v>
      </c>
      <c r="B103" s="27" t="s">
        <v>71</v>
      </c>
      <c r="C103" s="28"/>
      <c r="D103" s="28"/>
      <c r="E103" s="28"/>
      <c r="F103" s="110">
        <f>F43</f>
        <v>0</v>
      </c>
      <c r="G103" s="80"/>
      <c r="I103" s="5"/>
    </row>
    <row r="104" spans="1:9" ht="15.75" thickBot="1" x14ac:dyDescent="0.25">
      <c r="A104" s="13" t="s">
        <v>77</v>
      </c>
      <c r="B104" s="27" t="s">
        <v>76</v>
      </c>
      <c r="C104" s="28"/>
      <c r="D104" s="28"/>
      <c r="E104" s="28"/>
      <c r="F104" s="110">
        <f>F89</f>
        <v>0</v>
      </c>
      <c r="G104" s="80"/>
      <c r="I104" s="5"/>
    </row>
    <row r="105" spans="1:9" ht="15.75" thickBot="1" x14ac:dyDescent="0.25">
      <c r="A105" s="13" t="str">
        <f>A98</f>
        <v>5.</v>
      </c>
      <c r="B105" s="27" t="s">
        <v>86</v>
      </c>
      <c r="C105" s="28"/>
      <c r="D105" s="28"/>
      <c r="E105" s="28"/>
      <c r="F105" s="110">
        <f>F98</f>
        <v>0</v>
      </c>
      <c r="G105" s="80"/>
      <c r="I105" s="5"/>
    </row>
    <row r="106" spans="1:9" ht="18" customHeight="1" thickBot="1" x14ac:dyDescent="0.25">
      <c r="A106" s="66"/>
      <c r="B106" s="67"/>
      <c r="C106" s="68"/>
      <c r="D106" s="60"/>
      <c r="E106" s="69"/>
      <c r="F106" s="111"/>
    </row>
    <row r="107" spans="1:9" ht="20.100000000000001" customHeight="1" thickBot="1" x14ac:dyDescent="0.25">
      <c r="A107" s="13"/>
      <c r="B107" s="27"/>
      <c r="C107" s="28"/>
      <c r="D107" s="141" t="s">
        <v>65</v>
      </c>
      <c r="E107" s="142"/>
      <c r="F107" s="120">
        <f>SUM(F101:F105)</f>
        <v>0</v>
      </c>
      <c r="I107" s="5"/>
    </row>
    <row r="108" spans="1:9" ht="15" customHeight="1" thickBot="1" x14ac:dyDescent="0.25">
      <c r="A108" s="121"/>
      <c r="B108" s="127" t="s">
        <v>17</v>
      </c>
      <c r="C108" s="127"/>
      <c r="D108" s="127"/>
      <c r="E108" s="128"/>
      <c r="F108" s="122">
        <f>+F109-F107</f>
        <v>0</v>
      </c>
      <c r="I108" s="5"/>
    </row>
    <row r="109" spans="1:9" ht="15" customHeight="1" thickBot="1" x14ac:dyDescent="0.25">
      <c r="A109" s="121"/>
      <c r="B109" s="127" t="s">
        <v>18</v>
      </c>
      <c r="C109" s="127"/>
      <c r="D109" s="127"/>
      <c r="E109" s="128"/>
      <c r="F109" s="122">
        <f>SUM(F107*1.2)</f>
        <v>0</v>
      </c>
      <c r="I109" s="5"/>
    </row>
    <row r="110" spans="1:9" x14ac:dyDescent="0.2">
      <c r="A110" s="36"/>
      <c r="B110" s="34"/>
      <c r="C110" s="24"/>
      <c r="D110" s="25"/>
      <c r="E110" s="24"/>
      <c r="F110" s="123"/>
      <c r="G110" s="5">
        <f>F109/120</f>
        <v>0</v>
      </c>
      <c r="I110" s="5"/>
    </row>
    <row r="111" spans="1:9" x14ac:dyDescent="0.2">
      <c r="A111" s="36"/>
      <c r="B111" s="34"/>
      <c r="C111" s="24"/>
      <c r="D111" s="37"/>
      <c r="E111" s="37"/>
      <c r="F111" s="124"/>
    </row>
    <row r="112" spans="1:9" x14ac:dyDescent="0.2">
      <c r="A112" s="36"/>
      <c r="B112" s="34"/>
      <c r="C112" s="24"/>
      <c r="D112" s="37"/>
      <c r="E112" s="37"/>
      <c r="F112" s="124"/>
    </row>
    <row r="113" spans="1:6" x14ac:dyDescent="0.2">
      <c r="A113" s="36"/>
      <c r="B113" s="34"/>
      <c r="C113" s="24"/>
      <c r="D113" s="37"/>
      <c r="E113" s="37"/>
      <c r="F113" s="124"/>
    </row>
    <row r="114" spans="1:6" x14ac:dyDescent="0.2">
      <c r="A114" s="36"/>
      <c r="B114" s="40"/>
      <c r="C114" s="24"/>
      <c r="D114" s="25"/>
      <c r="E114" s="146" t="s">
        <v>99</v>
      </c>
      <c r="F114" s="148"/>
    </row>
    <row r="115" spans="1:6" x14ac:dyDescent="0.2">
      <c r="A115" s="36"/>
      <c r="B115" s="40"/>
      <c r="C115" s="24"/>
      <c r="D115" s="25"/>
      <c r="E115" s="147"/>
      <c r="F115" s="149"/>
    </row>
    <row r="116" spans="1:6" x14ac:dyDescent="0.2">
      <c r="A116" s="36"/>
      <c r="B116" s="40"/>
      <c r="C116" s="24"/>
      <c r="D116" s="25"/>
      <c r="E116" s="146" t="s">
        <v>100</v>
      </c>
      <c r="F116" s="148"/>
    </row>
    <row r="117" spans="1:6" x14ac:dyDescent="0.2">
      <c r="A117" s="36"/>
      <c r="B117" s="40"/>
      <c r="C117" s="24"/>
      <c r="D117" s="25"/>
      <c r="E117" s="152"/>
      <c r="F117" s="150"/>
    </row>
    <row r="118" spans="1:6" x14ac:dyDescent="0.2">
      <c r="A118" s="36"/>
      <c r="B118" s="40"/>
      <c r="C118" s="24"/>
      <c r="D118" s="25"/>
      <c r="E118" s="152"/>
      <c r="F118" s="150"/>
    </row>
    <row r="119" spans="1:6" x14ac:dyDescent="0.2">
      <c r="A119" s="36"/>
      <c r="B119" s="40"/>
      <c r="C119" s="24"/>
      <c r="D119" s="25"/>
      <c r="E119" s="146"/>
      <c r="F119" s="148"/>
    </row>
    <row r="120" spans="1:6" x14ac:dyDescent="0.2">
      <c r="A120" s="36"/>
      <c r="B120" s="40"/>
      <c r="C120" s="24"/>
      <c r="D120" s="25"/>
      <c r="E120" s="146" t="s">
        <v>101</v>
      </c>
      <c r="F120" s="148"/>
    </row>
    <row r="121" spans="1:6" x14ac:dyDescent="0.2">
      <c r="A121" s="36"/>
      <c r="B121" s="40"/>
      <c r="C121" s="24"/>
      <c r="D121" s="25"/>
      <c r="E121" s="147"/>
      <c r="F121" s="149"/>
    </row>
    <row r="122" spans="1:6" x14ac:dyDescent="0.2">
      <c r="A122" s="36"/>
      <c r="B122" s="40" t="s">
        <v>98</v>
      </c>
      <c r="C122" s="24"/>
      <c r="D122" s="25"/>
      <c r="E122" s="146" t="s">
        <v>102</v>
      </c>
      <c r="F122" s="148"/>
    </row>
    <row r="123" spans="1:6" x14ac:dyDescent="0.2">
      <c r="A123" s="36"/>
      <c r="B123" s="40"/>
      <c r="C123" s="24"/>
      <c r="D123" s="25"/>
      <c r="E123" s="38"/>
      <c r="F123" s="151"/>
    </row>
    <row r="124" spans="1:6" x14ac:dyDescent="0.2">
      <c r="A124" s="36"/>
      <c r="B124" s="40"/>
      <c r="C124" s="24"/>
      <c r="D124" s="25"/>
      <c r="E124" s="38"/>
      <c r="F124" s="39"/>
    </row>
    <row r="125" spans="1:6" x14ac:dyDescent="0.2">
      <c r="A125" s="36"/>
      <c r="B125" s="40"/>
      <c r="C125" s="24"/>
      <c r="D125" s="25"/>
      <c r="E125" s="38"/>
      <c r="F125" s="39"/>
    </row>
    <row r="126" spans="1:6" x14ac:dyDescent="0.2">
      <c r="A126" s="36"/>
      <c r="B126" s="40"/>
      <c r="C126" s="24"/>
      <c r="D126" s="25"/>
      <c r="E126" s="38"/>
      <c r="F126" s="39"/>
    </row>
    <row r="127" spans="1:6" x14ac:dyDescent="0.2">
      <c r="A127" s="36"/>
      <c r="B127" s="40"/>
      <c r="C127" s="24"/>
      <c r="D127" s="25"/>
      <c r="E127" s="38"/>
      <c r="F127" s="39"/>
    </row>
    <row r="128" spans="1:6" x14ac:dyDescent="0.2">
      <c r="A128" s="36"/>
      <c r="B128" s="40"/>
      <c r="C128" s="24"/>
      <c r="D128" s="25"/>
      <c r="E128" s="38"/>
      <c r="F128" s="39"/>
    </row>
    <row r="129" spans="1:6" x14ac:dyDescent="0.2">
      <c r="A129" s="36"/>
      <c r="B129" s="40"/>
      <c r="C129" s="24"/>
      <c r="D129" s="25"/>
      <c r="E129" s="38"/>
      <c r="F129" s="39"/>
    </row>
    <row r="130" spans="1:6" x14ac:dyDescent="0.2">
      <c r="A130" s="36"/>
      <c r="B130" s="40"/>
      <c r="C130" s="24"/>
      <c r="D130" s="25"/>
      <c r="E130" s="38"/>
      <c r="F130" s="39"/>
    </row>
    <row r="131" spans="1:6" ht="13.5" thickBot="1" x14ac:dyDescent="0.25">
      <c r="A131" s="41"/>
      <c r="B131" s="35"/>
      <c r="C131" s="42"/>
      <c r="D131" s="43"/>
      <c r="E131" s="42"/>
      <c r="F131" s="44"/>
    </row>
  </sheetData>
  <mergeCells count="9">
    <mergeCell ref="B108:E108"/>
    <mergeCell ref="B109:E109"/>
    <mergeCell ref="A1:F1"/>
    <mergeCell ref="A2:F2"/>
    <mergeCell ref="A3:A4"/>
    <mergeCell ref="B3:B4"/>
    <mergeCell ref="C3:C4"/>
    <mergeCell ref="D107:E107"/>
    <mergeCell ref="B44:F44"/>
  </mergeCells>
  <pageMargins left="0.9055118110236221" right="0.19685039370078741" top="0.94488188976377963" bottom="0.35433070866141736" header="0.11811023622047245" footer="0.31496062992125984"/>
  <pageSetup paperSize="9" orientation="portrait" r:id="rId1"/>
  <headerFooter scaleWithDoc="0" alignWithMargins="0">
    <oddFooter>&amp;C&amp;8 &amp;R&amp;8&amp;P/&amp;N</oddFooter>
  </headerFooter>
  <rowBreaks count="9" manualBreakCount="9">
    <brk id="19" max="5" man="1"/>
    <brk id="25" max="5" man="1"/>
    <brk id="38" max="5" man="1"/>
    <brk id="43" max="5" man="1"/>
    <brk id="57" max="5" man="1"/>
    <brk id="66" max="5" man="1"/>
    <brk id="83" max="5" man="1"/>
    <brk id="89" max="5" man="1"/>
    <brk id="9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партер</vt:lpstr>
      <vt:lpstr>партер!Print_Area</vt:lpstr>
      <vt:lpstr>партер!Print_Titles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Tanja Ciganovic</cp:lastModifiedBy>
  <cp:lastPrinted>2018-08-22T13:40:47Z</cp:lastPrinted>
  <dcterms:created xsi:type="dcterms:W3CDTF">1996-12-26T11:58:47Z</dcterms:created>
  <dcterms:modified xsi:type="dcterms:W3CDTF">2018-08-22T13:40:55Z</dcterms:modified>
</cp:coreProperties>
</file>