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85" yWindow="480" windowWidth="11490" windowHeight="11895" tabRatio="593"/>
  </bookViews>
  <sheets>
    <sheet name="партер" sheetId="11" r:id="rId1"/>
  </sheets>
  <definedNames>
    <definedName name="_xlnm.Print_Area" localSheetId="0">партер!$A$1:$F$96</definedName>
    <definedName name="_xlnm.Print_Titles" localSheetId="0">партер!$1:$4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45621"/>
</workbook>
</file>

<file path=xl/calcChain.xml><?xml version="1.0" encoding="utf-8"?>
<calcChain xmlns="http://schemas.openxmlformats.org/spreadsheetml/2006/main">
  <c r="A30" i="11" l="1"/>
  <c r="A48" i="11"/>
  <c r="A56" i="11" s="1"/>
  <c r="F46" i="11"/>
  <c r="F48" i="11" s="1"/>
  <c r="F56" i="11" s="1"/>
  <c r="D46" i="11"/>
  <c r="F37" i="11" l="1"/>
  <c r="D11" i="11"/>
  <c r="D8" i="11"/>
  <c r="A39" i="11"/>
  <c r="A19" i="11"/>
  <c r="A55" i="11"/>
  <c r="B54" i="11"/>
  <c r="A54" i="11"/>
  <c r="B53" i="11"/>
  <c r="A53" i="11"/>
  <c r="F11" i="11" l="1"/>
  <c r="F8" i="11"/>
  <c r="D17" i="11" l="1"/>
  <c r="F17" i="11" l="1"/>
  <c r="F19" i="11" s="1"/>
  <c r="F53" i="11" s="1"/>
  <c r="F25" i="11"/>
  <c r="F28" i="11" l="1"/>
  <c r="F30" i="11" l="1"/>
  <c r="F54" i="11" s="1"/>
  <c r="F39" i="11"/>
  <c r="F55" i="11" s="1"/>
  <c r="F58" i="11" l="1"/>
  <c r="F60" i="11"/>
  <c r="F59" i="11" s="1"/>
  <c r="G61" i="11" l="1"/>
  <c r="G62" i="11" s="1"/>
</calcChain>
</file>

<file path=xl/sharedStrings.xml><?xml version="1.0" encoding="utf-8"?>
<sst xmlns="http://schemas.openxmlformats.org/spreadsheetml/2006/main" count="72" uniqueCount="67">
  <si>
    <t>Бр.</t>
  </si>
  <si>
    <t>Количина</t>
  </si>
  <si>
    <t>ком</t>
  </si>
  <si>
    <t>Опис радова</t>
  </si>
  <si>
    <t>Цена (дин)</t>
  </si>
  <si>
    <t>А</t>
  </si>
  <si>
    <t>Б</t>
  </si>
  <si>
    <t>АxБ</t>
  </si>
  <si>
    <t>Јед. мере</t>
  </si>
  <si>
    <t>м¹</t>
  </si>
  <si>
    <t>1.</t>
  </si>
  <si>
    <t>РЕКАПИТУЛАЦИЈА</t>
  </si>
  <si>
    <t>Јединична цена  (дин)</t>
  </si>
  <si>
    <t>димензије Ø38/70 цм</t>
  </si>
  <si>
    <t>УКУПНО (дин):</t>
  </si>
  <si>
    <t>ПДВ 20%</t>
  </si>
  <si>
    <t>УКУПНО СА ПДВ-ом</t>
  </si>
  <si>
    <t xml:space="preserve">На поклопцу се врши фарбање у заштитном слоју прајмер+графит. горњи и доњи прстен се након наношења одговарајуће основне заштите пластифицирају.
</t>
  </si>
  <si>
    <t>Поклопац је изграђен од алуминијумске лагуре, постоље од млевеног мермера.поклопац је изграђен од алуминијумске лагуре, постоље од млевеног мермера. уложак корпе је од понцикованог лима.</t>
  </si>
  <si>
    <t>УЗ ПРОЈЕКАТ СПОЉНОГ УРЕЂЕЊА који је саставни део пројекта за грађевинску дозволу - ПГД за изградњу станова за припаднике снага безбедности 
ГП2 (КП 11891/6), КO ВРАЊЕ, Град Врање - Зона 3</t>
  </si>
  <si>
    <t>2.2.</t>
  </si>
  <si>
    <t xml:space="preserve"> м²</t>
  </si>
  <si>
    <t>Набавка материјала и бетонирање стазе.</t>
  </si>
  <si>
    <t>2.</t>
  </si>
  <si>
    <t>БЕТОНСКИ И АРМИРАНО БЕТОНСКИ РАДОВИ</t>
  </si>
  <si>
    <t>ЗЕМЉАНИ РАДОВИ</t>
  </si>
  <si>
    <t>1.1.</t>
  </si>
  <si>
    <t>Тампон слој изнивелисати према пројекту, са набијањем до потребне збијености.</t>
  </si>
  <si>
    <t>Обрачун по м³.</t>
  </si>
  <si>
    <t>м³</t>
  </si>
  <si>
    <t>д=10 цм</t>
  </si>
  <si>
    <t>=0,1*(10,3+9,8)</t>
  </si>
  <si>
    <t>Набавка, насипање, разастирање и набијање тампон слоја дробљеног каменог агрегата  0/63, као подлога за лакоармиране плоче партера, тротоара.</t>
  </si>
  <si>
    <t xml:space="preserve">заврашна обрада метлањем </t>
  </si>
  <si>
    <t>ОПРЕМА ПАРТЕРА</t>
  </si>
  <si>
    <t>1.2.</t>
  </si>
  <si>
    <t>1.3.</t>
  </si>
  <si>
    <t>2.1.</t>
  </si>
  <si>
    <t>3.</t>
  </si>
  <si>
    <t>3.1.</t>
  </si>
  <si>
    <t>Набавка, транспорт и постављање корпе за отпатке типа произвођача PARKOTEK АЕ319</t>
  </si>
  <si>
    <t>Бетонске стазе и степеништа бетонирати, бетоном МБ 25, армирати по потреби  Q мрежом постављеном у средини висине слоја, у свему према техничком опису.</t>
  </si>
  <si>
    <t>Обрачун по м²</t>
  </si>
  <si>
    <t>Набавка, довоз и насипање шљунка у жардињере Ж1-Ж5, у слоју од 5cm.</t>
  </si>
  <si>
    <t>Набавка, довоз хумусне земље, и пуњење у жардињере Ж1-Ж5, у слоју од 50cm.</t>
  </si>
  <si>
    <t>ОПРЕМА ПАРТЕРА - укупно</t>
  </si>
  <si>
    <t>БЕТОНСКИ И АРМИРАНО БЕТОНСКИ РАДОВИ - укупно</t>
  </si>
  <si>
    <t>ЗЕМЉАНИ РАДОВИ - укупно</t>
  </si>
  <si>
    <t>Набавка материјала и полагање бетонских степеника 14/39/100цм  у бетонској подлози МБ15  у белој боји са кварцним завршним слојем. Степеници су завршно обрађени и са бочних страна и постављени на слоју бетона у свему према детаљу.</t>
  </si>
  <si>
    <t>=6,8*0,05</t>
  </si>
  <si>
    <t>Обрачун се врши по м' развијене површине чела и газишта, са свим слојевима.</t>
  </si>
  <si>
    <t>Обрачун по комаду постављене корпе.</t>
  </si>
  <si>
    <t>РАЗНИ РАДОВИ</t>
  </si>
  <si>
    <t>4.</t>
  </si>
  <si>
    <t>4.1.</t>
  </si>
  <si>
    <t>Набавка материјала и заштита бетонских зидова и жардињера. Извршити заштиту  површина заштитним премазом у боји - Сикагард 680 С Бетонколор.</t>
  </si>
  <si>
    <t>Уградњу вршити у свему према, упутствима, технологији и спецификацији произвођача.</t>
  </si>
  <si>
    <t>Обрачун по м².</t>
  </si>
  <si>
    <t>=(3,2+2)*13,75+(2,05+0,75)*6,65+5,6*0,88*4+1,8*3+0,5*4+0,81*3+2,75*0,12*3+8,2+9+5,2+5,66</t>
  </si>
  <si>
    <t>РАЗНИ РАДОВИ - укупно</t>
  </si>
  <si>
    <t>м²</t>
  </si>
  <si>
    <t>Београд,____________ 2018.</t>
  </si>
  <si>
    <t>ПОНУЂАЧ</t>
  </si>
  <si>
    <t>Назив и седиште фирме:</t>
  </si>
  <si>
    <t>М.П</t>
  </si>
  <si>
    <t>Одговорно лице:</t>
  </si>
  <si>
    <t>ПРЕДМЕР  РАДОВА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</si>
</sst>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 style="medium">
        <color auto="1"/>
      </top>
      <bottom style="medium">
        <color auto="1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auto="1"/>
      </top>
      <bottom style="medium">
        <color auto="1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</borders>
  <cellStyleXfs count="1">
    <xf numFmtId="4" fontId="0" fillId="0" borderId="0">
      <alignment horizontal="left" wrapText="1"/>
    </xf>
  </cellStyleXfs>
  <cellXfs count="110">
    <xf numFmtId="4" fontId="0" fillId="0" borderId="0" xfId="0">
      <alignment horizontal="left" wrapText="1"/>
    </xf>
    <xf numFmtId="0" fontId="0" fillId="0" borderId="12" xfId="0" applyNumberFormat="1" applyFont="1" applyFill="1" applyBorder="1" applyAlignment="1">
      <alignment horizontal="center"/>
    </xf>
    <xf numFmtId="4" fontId="0" fillId="0" borderId="12" xfId="0" applyNumberFormat="1" applyFont="1" applyFill="1" applyBorder="1" applyAlignment="1">
      <alignment wrapText="1"/>
    </xf>
    <xf numFmtId="4" fontId="1" fillId="0" borderId="0" xfId="0" applyFont="1" applyFill="1">
      <alignment horizontal="left" wrapText="1"/>
    </xf>
    <xf numFmtId="4" fontId="0" fillId="0" borderId="0" xfId="0" applyFont="1" applyFill="1">
      <alignment horizontal="left" wrapText="1"/>
    </xf>
    <xf numFmtId="4" fontId="0" fillId="0" borderId="0" xfId="0" applyNumberFormat="1" applyFont="1" applyFill="1">
      <alignment horizontal="left" wrapText="1"/>
    </xf>
    <xf numFmtId="4" fontId="0" fillId="0" borderId="16" xfId="0" applyNumberFormat="1" applyFont="1" applyFill="1" applyBorder="1" applyAlignment="1">
      <alignment horizontal="center" vertical="center" wrapText="1"/>
    </xf>
    <xf numFmtId="4" fontId="0" fillId="0" borderId="16" xfId="0" applyFont="1" applyFill="1" applyBorder="1" applyAlignment="1">
      <alignment horizontal="center" vertical="center" wrapText="1"/>
    </xf>
    <xf numFmtId="4" fontId="0" fillId="0" borderId="15" xfId="0" applyFont="1" applyFill="1" applyBorder="1" applyAlignment="1">
      <alignment horizontal="center" vertical="center" wrapText="1"/>
    </xf>
    <xf numFmtId="4" fontId="0" fillId="0" borderId="12" xfId="0" applyNumberFormat="1" applyFont="1" applyFill="1" applyBorder="1" applyAlignment="1">
      <alignment horizontal="center"/>
    </xf>
    <xf numFmtId="4" fontId="0" fillId="0" borderId="12" xfId="0" applyFont="1" applyFill="1" applyBorder="1" applyAlignment="1">
      <alignment horizontal="center"/>
    </xf>
    <xf numFmtId="4" fontId="0" fillId="0" borderId="13" xfId="0" applyFont="1" applyFill="1" applyBorder="1" applyAlignment="1">
      <alignment horizontal="center"/>
    </xf>
    <xf numFmtId="4" fontId="1" fillId="0" borderId="1" xfId="0" applyFont="1" applyFill="1" applyBorder="1" applyAlignment="1">
      <alignment horizontal="center" vertical="top"/>
    </xf>
    <xf numFmtId="4" fontId="0" fillId="0" borderId="11" xfId="0" applyFont="1" applyFill="1" applyBorder="1" applyAlignment="1">
      <alignment horizontal="center" vertical="top"/>
    </xf>
    <xf numFmtId="4" fontId="0" fillId="0" borderId="13" xfId="0" applyNumberFormat="1" applyFont="1" applyFill="1" applyBorder="1" applyAlignment="1">
      <alignment horizontal="right"/>
    </xf>
    <xf numFmtId="4" fontId="0" fillId="0" borderId="12" xfId="0" applyNumberFormat="1" applyFont="1" applyFill="1" applyBorder="1" applyAlignment="1">
      <alignment horizontal="right"/>
    </xf>
    <xf numFmtId="4" fontId="0" fillId="0" borderId="0" xfId="0" applyFont="1" applyFill="1" applyBorder="1">
      <alignment horizontal="left" wrapText="1"/>
    </xf>
    <xf numFmtId="4" fontId="0" fillId="0" borderId="0" xfId="0" applyNumberFormat="1" applyFont="1" applyFill="1" applyBorder="1">
      <alignment horizontal="left" wrapText="1"/>
    </xf>
    <xf numFmtId="0" fontId="0" fillId="0" borderId="12" xfId="0" quotePrefix="1" applyNumberFormat="1" applyFont="1" applyFill="1" applyBorder="1" applyAlignment="1"/>
    <xf numFmtId="4" fontId="1" fillId="0" borderId="7" xfId="0" applyFont="1" applyFill="1" applyBorder="1" applyAlignment="1"/>
    <xf numFmtId="4" fontId="1" fillId="0" borderId="14" xfId="0" applyFont="1" applyFill="1" applyBorder="1" applyAlignment="1"/>
    <xf numFmtId="4" fontId="1" fillId="0" borderId="8" xfId="0" applyFont="1" applyFill="1" applyBorder="1" applyAlignment="1"/>
    <xf numFmtId="4" fontId="0" fillId="0" borderId="13" xfId="0" applyNumberFormat="1" applyFont="1" applyFill="1" applyBorder="1" applyAlignment="1"/>
    <xf numFmtId="4" fontId="0" fillId="0" borderId="0" xfId="0" applyNumberFormat="1" applyFont="1" applyFill="1" applyBorder="1" applyAlignment="1">
      <alignment horizontal="right"/>
    </xf>
    <xf numFmtId="2" fontId="0" fillId="0" borderId="12" xfId="0" applyNumberFormat="1" applyFont="1" applyFill="1" applyBorder="1" applyAlignment="1">
      <alignment horizontal="left" wrapText="1"/>
    </xf>
    <xf numFmtId="4" fontId="0" fillId="0" borderId="0" xfId="0" applyNumberFormat="1" applyFont="1" applyFill="1" applyBorder="1" applyAlignment="1">
      <alignment horizontal="left"/>
    </xf>
    <xf numFmtId="4" fontId="0" fillId="0" borderId="5" xfId="0" applyNumberFormat="1" applyFont="1" applyFill="1" applyBorder="1" applyAlignment="1">
      <alignment horizontal="left"/>
    </xf>
    <xf numFmtId="4" fontId="0" fillId="0" borderId="2" xfId="0" applyFont="1" applyFill="1" applyBorder="1" applyAlignment="1">
      <alignment horizontal="left" vertical="top" wrapText="1"/>
    </xf>
    <xf numFmtId="4" fontId="0" fillId="0" borderId="0" xfId="0" applyFont="1" applyFill="1" applyBorder="1" applyAlignment="1">
      <alignment horizontal="right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 applyProtection="1">
      <alignment horizontal="center"/>
    </xf>
    <xf numFmtId="4" fontId="0" fillId="0" borderId="3" xfId="0" applyNumberFormat="1" applyFont="1" applyFill="1" applyBorder="1" applyAlignment="1" applyProtection="1">
      <alignment horizontal="right"/>
    </xf>
    <xf numFmtId="3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 applyProtection="1">
      <alignment horizontal="right"/>
    </xf>
    <xf numFmtId="4" fontId="0" fillId="0" borderId="4" xfId="0" applyFont="1" applyFill="1" applyBorder="1" applyAlignment="1">
      <alignment horizontal="left" vertical="top" wrapText="1"/>
    </xf>
    <xf numFmtId="4" fontId="0" fillId="0" borderId="5" xfId="0" applyFont="1" applyFill="1" applyBorder="1">
      <alignment horizontal="left" wrapText="1"/>
    </xf>
    <xf numFmtId="4" fontId="0" fillId="0" borderId="5" xfId="0" applyNumberFormat="1" applyFont="1" applyFill="1" applyBorder="1">
      <alignment horizontal="left" wrapText="1"/>
    </xf>
    <xf numFmtId="4" fontId="0" fillId="0" borderId="6" xfId="0" applyFont="1" applyFill="1" applyBorder="1">
      <alignment horizontal="left" wrapText="1"/>
    </xf>
    <xf numFmtId="4" fontId="0" fillId="0" borderId="0" xfId="0" applyFont="1" applyFill="1" applyAlignment="1">
      <alignment horizontal="left" vertical="top" wrapText="1"/>
    </xf>
    <xf numFmtId="4" fontId="0" fillId="0" borderId="0" xfId="0" applyNumberFormat="1" applyFont="1" applyFill="1" applyAlignment="1">
      <alignment horizontal="left"/>
    </xf>
    <xf numFmtId="4" fontId="0" fillId="0" borderId="17" xfId="0" applyFont="1" applyFill="1" applyBorder="1" applyAlignment="1">
      <alignment horizontal="center"/>
    </xf>
    <xf numFmtId="4" fontId="0" fillId="0" borderId="17" xfId="0" applyFont="1" applyFill="1" applyBorder="1" applyAlignment="1">
      <alignment horizontal="left"/>
    </xf>
    <xf numFmtId="4" fontId="0" fillId="0" borderId="17" xfId="0" applyNumberFormat="1" applyFont="1" applyFill="1" applyBorder="1" applyAlignment="1">
      <alignment horizontal="center"/>
    </xf>
    <xf numFmtId="4" fontId="0" fillId="0" borderId="17" xfId="0" applyNumberFormat="1" applyFont="1" applyFill="1" applyBorder="1" applyAlignment="1">
      <alignment horizontal="right"/>
    </xf>
    <xf numFmtId="2" fontId="0" fillId="0" borderId="12" xfId="0" quotePrefix="1" applyNumberFormat="1" applyFont="1" applyFill="1" applyBorder="1" applyAlignment="1">
      <alignment horizontal="left" wrapText="1"/>
    </xf>
    <xf numFmtId="4" fontId="0" fillId="0" borderId="12" xfId="0" applyNumberFormat="1" applyFont="1" applyBorder="1" applyAlignment="1">
      <alignment vertical="top"/>
    </xf>
    <xf numFmtId="4" fontId="0" fillId="0" borderId="13" xfId="0" applyNumberFormat="1" applyFont="1" applyBorder="1" applyAlignment="1">
      <alignment vertical="top"/>
    </xf>
    <xf numFmtId="4" fontId="0" fillId="2" borderId="11" xfId="0" applyFont="1" applyFill="1" applyBorder="1" applyAlignment="1">
      <alignment horizontal="center" vertical="top"/>
    </xf>
    <xf numFmtId="2" fontId="0" fillId="2" borderId="12" xfId="0" quotePrefix="1" applyNumberFormat="1" applyFont="1" applyFill="1" applyBorder="1" applyAlignment="1"/>
    <xf numFmtId="4" fontId="0" fillId="0" borderId="12" xfId="0" quotePrefix="1" applyFont="1" applyFill="1" applyBorder="1" applyAlignment="1">
      <alignment horizontal="left"/>
    </xf>
    <xf numFmtId="2" fontId="0" fillId="0" borderId="12" xfId="0" quotePrefix="1" applyNumberFormat="1" applyFont="1" applyFill="1" applyBorder="1" applyAlignment="1"/>
    <xf numFmtId="4" fontId="0" fillId="0" borderId="19" xfId="0" applyNumberFormat="1" applyFont="1" applyFill="1" applyBorder="1" applyAlignment="1">
      <alignment horizontal="right"/>
    </xf>
    <xf numFmtId="4" fontId="0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4" fontId="0" fillId="0" borderId="12" xfId="0" applyFont="1" applyFill="1" applyBorder="1" applyAlignment="1">
      <alignment horizontal="right"/>
    </xf>
    <xf numFmtId="4" fontId="0" fillId="0" borderId="13" xfId="0" applyFont="1" applyFill="1" applyBorder="1" applyAlignment="1">
      <alignment horizontal="right"/>
    </xf>
    <xf numFmtId="2" fontId="0" fillId="0" borderId="12" xfId="0" quotePrefix="1" applyNumberFormat="1" applyFont="1" applyFill="1" applyBorder="1" applyAlignment="1">
      <alignment horizontal="right"/>
    </xf>
    <xf numFmtId="4" fontId="0" fillId="0" borderId="12" xfId="0" quotePrefix="1" applyNumberFormat="1" applyFont="1" applyFill="1" applyBorder="1" applyAlignment="1"/>
    <xf numFmtId="4" fontId="0" fillId="0" borderId="12" xfId="0" applyNumberFormat="1" applyFont="1" applyBorder="1" applyAlignment="1">
      <alignment horizontal="right"/>
    </xf>
    <xf numFmtId="4" fontId="0" fillId="0" borderId="13" xfId="0" applyNumberFormat="1" applyFont="1" applyBorder="1" applyAlignment="1">
      <alignment horizontal="right"/>
    </xf>
    <xf numFmtId="1" fontId="0" fillId="2" borderId="12" xfId="0" quotePrefix="1" applyNumberFormat="1" applyFont="1" applyFill="1" applyBorder="1" applyAlignment="1"/>
    <xf numFmtId="4" fontId="0" fillId="0" borderId="23" xfId="0" applyFont="1" applyFill="1" applyBorder="1" applyAlignment="1">
      <alignment horizontal="center" vertical="top"/>
    </xf>
    <xf numFmtId="4" fontId="0" fillId="0" borderId="24" xfId="0" applyNumberFormat="1" applyFont="1" applyFill="1" applyBorder="1" applyAlignment="1">
      <alignment horizontal="right"/>
    </xf>
    <xf numFmtId="4" fontId="0" fillId="0" borderId="25" xfId="0" applyNumberFormat="1" applyFont="1" applyFill="1" applyBorder="1" applyAlignment="1">
      <alignment horizontal="right" vertical="center"/>
    </xf>
    <xf numFmtId="4" fontId="1" fillId="0" borderId="26" xfId="0" applyFont="1" applyFill="1" applyBorder="1" applyAlignment="1">
      <alignment horizontal="center" vertical="top"/>
    </xf>
    <xf numFmtId="4" fontId="1" fillId="0" borderId="27" xfId="0" applyNumberFormat="1" applyFont="1" applyFill="1" applyBorder="1" applyAlignment="1">
      <alignment vertical="center"/>
    </xf>
    <xf numFmtId="4" fontId="0" fillId="0" borderId="3" xfId="0" applyFont="1" applyFill="1" applyBorder="1">
      <alignment horizontal="left" wrapText="1"/>
    </xf>
    <xf numFmtId="4" fontId="0" fillId="0" borderId="3" xfId="0" applyFont="1" applyFill="1" applyBorder="1" applyAlignment="1">
      <alignment horizontal="right"/>
    </xf>
    <xf numFmtId="4" fontId="0" fillId="0" borderId="3" xfId="0" applyNumberFormat="1" applyFont="1" applyFill="1" applyBorder="1" applyAlignment="1">
      <alignment horizontal="right" vertical="center"/>
    </xf>
    <xf numFmtId="4" fontId="1" fillId="0" borderId="5" xfId="0" applyFont="1" applyFill="1" applyBorder="1" applyAlignment="1">
      <alignment horizontal="left"/>
    </xf>
    <xf numFmtId="4" fontId="1" fillId="0" borderId="6" xfId="0" applyFont="1" applyFill="1" applyBorder="1" applyAlignment="1">
      <alignment horizontal="left"/>
    </xf>
    <xf numFmtId="4" fontId="1" fillId="0" borderId="0" xfId="0" applyFont="1" applyFill="1" applyBorder="1" applyAlignment="1">
      <alignment horizontal="left"/>
    </xf>
    <xf numFmtId="4" fontId="1" fillId="0" borderId="21" xfId="0" applyFont="1" applyFill="1" applyBorder="1" applyAlignment="1">
      <alignment horizontal="center" vertical="top"/>
    </xf>
    <xf numFmtId="4" fontId="1" fillId="0" borderId="4" xfId="0" applyFont="1" applyFill="1" applyBorder="1" applyAlignment="1">
      <alignment horizontal="center" vertical="top"/>
    </xf>
    <xf numFmtId="4" fontId="1" fillId="0" borderId="2" xfId="0" applyFont="1" applyFill="1" applyBorder="1" applyAlignment="1">
      <alignment horizontal="center" vertical="top"/>
    </xf>
    <xf numFmtId="4" fontId="1" fillId="0" borderId="3" xfId="0" applyFont="1" applyFill="1" applyBorder="1" applyAlignment="1">
      <alignment horizontal="left"/>
    </xf>
    <xf numFmtId="4" fontId="0" fillId="0" borderId="11" xfId="0" applyFont="1" applyFill="1" applyBorder="1" applyAlignment="1">
      <alignment vertical="top"/>
    </xf>
    <xf numFmtId="4" fontId="0" fillId="0" borderId="12" xfId="0" applyNumberFormat="1" applyFont="1" applyFill="1" applyBorder="1" applyAlignment="1"/>
    <xf numFmtId="4" fontId="0" fillId="0" borderId="12" xfId="0" applyFont="1" applyFill="1" applyBorder="1" applyAlignment="1"/>
    <xf numFmtId="4" fontId="1" fillId="0" borderId="4" xfId="0" applyNumberFormat="1" applyFont="1" applyFill="1" applyBorder="1" applyAlignment="1">
      <alignment horizontal="left"/>
    </xf>
    <xf numFmtId="0" fontId="1" fillId="0" borderId="5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left"/>
    </xf>
    <xf numFmtId="4" fontId="3" fillId="0" borderId="3" xfId="0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horizontal="left"/>
    </xf>
    <xf numFmtId="4" fontId="3" fillId="0" borderId="0" xfId="0" applyFont="1" applyFill="1" applyAlignment="1">
      <alignment vertical="top" wrapText="1"/>
    </xf>
    <xf numFmtId="4" fontId="3" fillId="0" borderId="0" xfId="0" applyFont="1" applyFill="1" applyBorder="1" applyAlignment="1">
      <alignment vertical="top" wrapText="1"/>
    </xf>
    <xf numFmtId="4" fontId="1" fillId="0" borderId="18" xfId="0" applyFont="1" applyFill="1" applyBorder="1" applyAlignment="1">
      <alignment horizontal="left"/>
    </xf>
    <xf numFmtId="4" fontId="1" fillId="0" borderId="22" xfId="0" applyFont="1" applyFill="1" applyBorder="1" applyAlignment="1">
      <alignment horizontal="left"/>
    </xf>
    <xf numFmtId="4" fontId="1" fillId="0" borderId="7" xfId="0" applyFont="1" applyFill="1" applyBorder="1" applyAlignment="1">
      <alignment horizontal="left"/>
    </xf>
    <xf numFmtId="4" fontId="1" fillId="0" borderId="14" xfId="0" applyFont="1" applyFill="1" applyBorder="1" applyAlignment="1">
      <alignment horizontal="left"/>
    </xf>
    <xf numFmtId="4" fontId="1" fillId="0" borderId="8" xfId="0" applyFont="1" applyFill="1" applyBorder="1" applyAlignment="1">
      <alignment horizontal="left"/>
    </xf>
    <xf numFmtId="4" fontId="1" fillId="0" borderId="20" xfId="0" applyFont="1" applyFill="1" applyBorder="1" applyAlignment="1">
      <alignment horizontal="right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0" fillId="0" borderId="9" xfId="0" applyFont="1" applyFill="1" applyBorder="1" applyAlignment="1">
      <alignment horizontal="center" vertical="top" wrapText="1"/>
    </xf>
    <xf numFmtId="4" fontId="0" fillId="0" borderId="11" xfId="0" applyFont="1" applyFill="1" applyBorder="1" applyAlignment="1">
      <alignment vertical="top"/>
    </xf>
    <xf numFmtId="4" fontId="0" fillId="0" borderId="10" xfId="0" applyNumberFormat="1" applyFont="1" applyFill="1" applyBorder="1" applyAlignment="1">
      <alignment horizontal="center" vertical="center"/>
    </xf>
    <xf numFmtId="4" fontId="0" fillId="0" borderId="12" xfId="0" applyNumberFormat="1" applyFont="1" applyFill="1" applyBorder="1" applyAlignment="1"/>
    <xf numFmtId="4" fontId="0" fillId="0" borderId="10" xfId="0" applyFont="1" applyFill="1" applyBorder="1" applyAlignment="1">
      <alignment horizontal="center" vertical="center" wrapText="1"/>
    </xf>
    <xf numFmtId="4" fontId="0" fillId="0" borderId="12" xfId="0" applyFont="1" applyFill="1" applyBorder="1" applyAlignment="1"/>
    <xf numFmtId="4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/>
    <xf numFmtId="4" fontId="3" fillId="0" borderId="0" xfId="0" applyFont="1" applyFill="1" applyBorder="1" applyAlignment="1"/>
    <xf numFmtId="4" fontId="2" fillId="0" borderId="21" xfId="0" applyFont="1" applyFill="1" applyBorder="1" applyAlignment="1">
      <alignment horizontal="center"/>
    </xf>
    <xf numFmtId="4" fontId="2" fillId="0" borderId="18" xfId="0" applyFont="1" applyFill="1" applyBorder="1" applyAlignment="1">
      <alignment horizontal="center"/>
    </xf>
    <xf numFmtId="4" fontId="2" fillId="0" borderId="22" xfId="0" applyFont="1" applyFill="1" applyBorder="1" applyAlignment="1">
      <alignment horizontal="center"/>
    </xf>
    <xf numFmtId="2" fontId="1" fillId="0" borderId="28" xfId="0" applyNumberFormat="1" applyFont="1" applyFill="1" applyBorder="1" applyAlignment="1">
      <alignment horizontal="center"/>
    </xf>
    <xf numFmtId="4" fontId="1" fillId="0" borderId="6" xfId="0" applyNumberFormat="1" applyFont="1" applyFill="1" applyBorder="1" applyAlignment="1"/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showZeros="0" tabSelected="1" view="pageBreakPreview" zoomScale="125" zoomScaleNormal="110" zoomScaleSheetLayoutView="125" workbookViewId="0">
      <selection activeCell="D18" sqref="D18"/>
    </sheetView>
  </sheetViews>
  <sheetFormatPr defaultRowHeight="12.75" x14ac:dyDescent="0.2"/>
  <cols>
    <col min="1" max="1" width="8.140625" style="38" customWidth="1"/>
    <col min="2" max="2" width="33.85546875" style="39" customWidth="1"/>
    <col min="3" max="3" width="6.28515625" style="4" customWidth="1"/>
    <col min="4" max="4" width="10.42578125" style="5" customWidth="1"/>
    <col min="5" max="5" width="13.28515625" style="4" customWidth="1"/>
    <col min="6" max="6" width="20.28515625" style="4" customWidth="1"/>
    <col min="7" max="7" width="51.85546875" style="4" customWidth="1"/>
    <col min="8" max="8" width="47.140625" style="4" customWidth="1"/>
    <col min="9" max="9" width="52" style="5" customWidth="1"/>
    <col min="10" max="16384" width="9.140625" style="4"/>
  </cols>
  <sheetData>
    <row r="1" spans="1:9" ht="13.5" customHeight="1" x14ac:dyDescent="0.2">
      <c r="A1" s="105" t="s">
        <v>66</v>
      </c>
      <c r="B1" s="106"/>
      <c r="C1" s="106"/>
      <c r="D1" s="106"/>
      <c r="E1" s="106"/>
      <c r="F1" s="107"/>
      <c r="G1" s="3"/>
    </row>
    <row r="2" spans="1:9" ht="46.5" customHeight="1" thickBot="1" x14ac:dyDescent="0.25">
      <c r="A2" s="93" t="s">
        <v>19</v>
      </c>
      <c r="B2" s="94"/>
      <c r="C2" s="94"/>
      <c r="D2" s="94"/>
      <c r="E2" s="94"/>
      <c r="F2" s="95"/>
    </row>
    <row r="3" spans="1:9" ht="25.5" x14ac:dyDescent="0.2">
      <c r="A3" s="96" t="s">
        <v>0</v>
      </c>
      <c r="B3" s="98" t="s">
        <v>3</v>
      </c>
      <c r="C3" s="100" t="s">
        <v>8</v>
      </c>
      <c r="D3" s="6" t="s">
        <v>1</v>
      </c>
      <c r="E3" s="7" t="s">
        <v>12</v>
      </c>
      <c r="F3" s="8" t="s">
        <v>4</v>
      </c>
    </row>
    <row r="4" spans="1:9" ht="13.5" thickBot="1" x14ac:dyDescent="0.25">
      <c r="A4" s="97"/>
      <c r="B4" s="99"/>
      <c r="C4" s="101"/>
      <c r="D4" s="9" t="s">
        <v>5</v>
      </c>
      <c r="E4" s="10" t="s">
        <v>6</v>
      </c>
      <c r="F4" s="11" t="s">
        <v>7</v>
      </c>
    </row>
    <row r="5" spans="1:9" ht="15.75" thickBot="1" x14ac:dyDescent="0.25">
      <c r="A5" s="12" t="s">
        <v>10</v>
      </c>
      <c r="B5" s="89" t="s">
        <v>25</v>
      </c>
      <c r="C5" s="90"/>
      <c r="D5" s="90"/>
      <c r="E5" s="90"/>
      <c r="F5" s="91"/>
      <c r="G5" s="51"/>
      <c r="I5" s="4"/>
    </row>
    <row r="6" spans="1:9" x14ac:dyDescent="0.2">
      <c r="A6" s="76"/>
      <c r="B6" s="77"/>
      <c r="C6" s="78"/>
      <c r="D6" s="9"/>
      <c r="E6" s="10"/>
      <c r="F6" s="11"/>
    </row>
    <row r="7" spans="1:9" s="16" customFormat="1" ht="38.25" x14ac:dyDescent="0.2">
      <c r="A7" s="13" t="s">
        <v>26</v>
      </c>
      <c r="B7" s="52" t="s">
        <v>43</v>
      </c>
      <c r="C7" s="1"/>
      <c r="D7" s="50"/>
      <c r="E7" s="15"/>
      <c r="F7" s="14"/>
    </row>
    <row r="8" spans="1:9" x14ac:dyDescent="0.2">
      <c r="A8" s="76"/>
      <c r="B8" s="57" t="s">
        <v>49</v>
      </c>
      <c r="C8" s="1" t="s">
        <v>29</v>
      </c>
      <c r="D8" s="57">
        <f>6.8*0.05</f>
        <v>0.34</v>
      </c>
      <c r="E8" s="54"/>
      <c r="F8" s="55">
        <f>D8*E8</f>
        <v>0</v>
      </c>
    </row>
    <row r="9" spans="1:9" x14ac:dyDescent="0.2">
      <c r="A9" s="76"/>
      <c r="B9" s="77"/>
      <c r="C9" s="78"/>
      <c r="D9" s="15"/>
      <c r="E9" s="54"/>
      <c r="F9" s="55"/>
    </row>
    <row r="10" spans="1:9" s="16" customFormat="1" ht="38.25" x14ac:dyDescent="0.2">
      <c r="A10" s="13" t="s">
        <v>35</v>
      </c>
      <c r="B10" s="52" t="s">
        <v>44</v>
      </c>
      <c r="C10" s="1"/>
      <c r="D10" s="56"/>
      <c r="E10" s="15"/>
      <c r="F10" s="14"/>
    </row>
    <row r="11" spans="1:9" x14ac:dyDescent="0.2">
      <c r="A11" s="76"/>
      <c r="B11" s="57" t="s">
        <v>49</v>
      </c>
      <c r="C11" s="1" t="s">
        <v>29</v>
      </c>
      <c r="D11" s="57">
        <f>6.8*0.05</f>
        <v>0.34</v>
      </c>
      <c r="E11" s="54"/>
      <c r="F11" s="55">
        <f>D11*E11</f>
        <v>0</v>
      </c>
    </row>
    <row r="12" spans="1:9" x14ac:dyDescent="0.2">
      <c r="A12" s="76"/>
      <c r="B12" s="77"/>
      <c r="C12" s="78"/>
      <c r="D12" s="15"/>
      <c r="E12" s="54"/>
      <c r="F12" s="55"/>
    </row>
    <row r="13" spans="1:9" s="16" customFormat="1" ht="63.75" x14ac:dyDescent="0.2">
      <c r="A13" s="13" t="s">
        <v>36</v>
      </c>
      <c r="B13" s="52" t="s">
        <v>32</v>
      </c>
      <c r="C13" s="1"/>
      <c r="D13" s="56"/>
      <c r="E13" s="15"/>
      <c r="F13" s="14"/>
    </row>
    <row r="14" spans="1:9" s="16" customFormat="1" ht="38.25" x14ac:dyDescent="0.2">
      <c r="A14" s="13"/>
      <c r="B14" s="52" t="s">
        <v>27</v>
      </c>
      <c r="C14" s="1"/>
      <c r="D14" s="56"/>
      <c r="E14" s="15"/>
      <c r="F14" s="14"/>
    </row>
    <row r="15" spans="1:9" s="16" customFormat="1" x14ac:dyDescent="0.2">
      <c r="A15" s="13"/>
      <c r="B15" s="52" t="s">
        <v>28</v>
      </c>
      <c r="C15" s="1"/>
      <c r="D15" s="56"/>
      <c r="E15" s="15"/>
      <c r="F15" s="14"/>
    </row>
    <row r="16" spans="1:9" s="16" customFormat="1" x14ac:dyDescent="0.2">
      <c r="A16" s="13"/>
      <c r="B16" s="53" t="s">
        <v>30</v>
      </c>
      <c r="C16" s="1"/>
      <c r="D16" s="56"/>
      <c r="E16" s="15"/>
      <c r="F16" s="14"/>
    </row>
    <row r="17" spans="1:9" s="16" customFormat="1" x14ac:dyDescent="0.2">
      <c r="A17" s="13"/>
      <c r="B17" s="18" t="s">
        <v>31</v>
      </c>
      <c r="C17" s="1" t="s">
        <v>29</v>
      </c>
      <c r="D17" s="56">
        <f>0.1*(10.3+9.8)</f>
        <v>2.0100000000000002</v>
      </c>
      <c r="E17" s="15"/>
      <c r="F17" s="14">
        <f>D17*E17</f>
        <v>0</v>
      </c>
    </row>
    <row r="18" spans="1:9" s="16" customFormat="1" ht="13.5" thickBot="1" x14ac:dyDescent="0.25">
      <c r="A18" s="13"/>
      <c r="B18" s="18"/>
      <c r="C18" s="1"/>
      <c r="D18" s="56"/>
      <c r="E18" s="15"/>
      <c r="F18" s="14"/>
    </row>
    <row r="19" spans="1:9" ht="15.75" thickBot="1" x14ac:dyDescent="0.25">
      <c r="A19" s="12" t="str">
        <f>A5</f>
        <v>1.</v>
      </c>
      <c r="B19" s="19" t="s">
        <v>47</v>
      </c>
      <c r="C19" s="20"/>
      <c r="D19" s="20"/>
      <c r="E19" s="20"/>
      <c r="F19" s="21">
        <f>SUM(F6:F18)</f>
        <v>0</v>
      </c>
      <c r="G19" s="51"/>
      <c r="I19" s="4"/>
    </row>
    <row r="20" spans="1:9" ht="15.75" thickBot="1" x14ac:dyDescent="0.25">
      <c r="A20" s="12" t="s">
        <v>23</v>
      </c>
      <c r="B20" s="89" t="s">
        <v>24</v>
      </c>
      <c r="C20" s="90"/>
      <c r="D20" s="90"/>
      <c r="E20" s="90"/>
      <c r="F20" s="91"/>
      <c r="G20" s="51"/>
      <c r="I20" s="4"/>
    </row>
    <row r="21" spans="1:9" x14ac:dyDescent="0.2">
      <c r="A21" s="13"/>
      <c r="B21" s="18"/>
      <c r="C21" s="1"/>
      <c r="D21" s="50"/>
      <c r="E21" s="15"/>
      <c r="F21" s="14"/>
      <c r="I21" s="4"/>
    </row>
    <row r="22" spans="1:9" ht="25.5" x14ac:dyDescent="0.2">
      <c r="A22" s="13" t="s">
        <v>37</v>
      </c>
      <c r="B22" s="2" t="s">
        <v>22</v>
      </c>
      <c r="C22" s="10"/>
      <c r="D22" s="50"/>
      <c r="E22" s="15"/>
      <c r="F22" s="14"/>
      <c r="I22" s="4"/>
    </row>
    <row r="23" spans="1:9" ht="76.5" x14ac:dyDescent="0.2">
      <c r="A23" s="13"/>
      <c r="B23" s="24" t="s">
        <v>41</v>
      </c>
      <c r="C23" s="1"/>
      <c r="D23" s="77"/>
      <c r="E23" s="77"/>
      <c r="F23" s="22"/>
    </row>
    <row r="24" spans="1:9" x14ac:dyDescent="0.2">
      <c r="A24" s="13"/>
      <c r="B24" s="2" t="s">
        <v>33</v>
      </c>
      <c r="C24" s="1"/>
      <c r="D24" s="77"/>
      <c r="E24" s="77"/>
      <c r="F24" s="22"/>
    </row>
    <row r="25" spans="1:9" x14ac:dyDescent="0.2">
      <c r="A25" s="13"/>
      <c r="B25" s="2" t="s">
        <v>42</v>
      </c>
      <c r="C25" s="10" t="s">
        <v>21</v>
      </c>
      <c r="D25" s="50">
        <v>9.8000000000000007</v>
      </c>
      <c r="E25" s="15"/>
      <c r="F25" s="14">
        <f>D25*E25</f>
        <v>0</v>
      </c>
      <c r="I25" s="4"/>
    </row>
    <row r="26" spans="1:9" x14ac:dyDescent="0.2">
      <c r="A26" s="13"/>
      <c r="B26" s="44"/>
      <c r="C26" s="1"/>
      <c r="D26" s="48"/>
      <c r="E26" s="77"/>
      <c r="F26" s="22"/>
    </row>
    <row r="27" spans="1:9" ht="89.25" x14ac:dyDescent="0.2">
      <c r="A27" s="47" t="s">
        <v>20</v>
      </c>
      <c r="B27" s="24" t="s">
        <v>48</v>
      </c>
      <c r="C27" s="9"/>
      <c r="D27" s="45"/>
      <c r="E27" s="45"/>
      <c r="F27" s="46"/>
    </row>
    <row r="28" spans="1:9" ht="38.25" x14ac:dyDescent="0.2">
      <c r="A28" s="13"/>
      <c r="B28" s="24" t="s">
        <v>50</v>
      </c>
      <c r="C28" s="1" t="s">
        <v>9</v>
      </c>
      <c r="D28" s="58">
        <v>39</v>
      </c>
      <c r="E28" s="58"/>
      <c r="F28" s="59">
        <f>D28*E28</f>
        <v>0</v>
      </c>
    </row>
    <row r="29" spans="1:9" ht="13.5" thickBot="1" x14ac:dyDescent="0.25">
      <c r="A29" s="13"/>
      <c r="B29" s="49"/>
      <c r="C29" s="1"/>
      <c r="D29" s="45"/>
      <c r="E29" s="45"/>
      <c r="F29" s="46"/>
    </row>
    <row r="30" spans="1:9" ht="15.75" thickBot="1" x14ac:dyDescent="0.25">
      <c r="A30" s="12" t="str">
        <f>A20</f>
        <v>2.</v>
      </c>
      <c r="B30" s="19" t="s">
        <v>46</v>
      </c>
      <c r="C30" s="20"/>
      <c r="D30" s="20"/>
      <c r="E30" s="20"/>
      <c r="F30" s="21">
        <f>SUM(F23:F29)</f>
        <v>0</v>
      </c>
      <c r="G30" s="51"/>
      <c r="I30" s="4"/>
    </row>
    <row r="31" spans="1:9" ht="15.75" thickBot="1" x14ac:dyDescent="0.25">
      <c r="A31" s="12" t="s">
        <v>38</v>
      </c>
      <c r="B31" s="89" t="s">
        <v>34</v>
      </c>
      <c r="C31" s="90"/>
      <c r="D31" s="90"/>
      <c r="E31" s="90"/>
      <c r="F31" s="91"/>
      <c r="G31" s="51"/>
      <c r="I31" s="4"/>
    </row>
    <row r="32" spans="1:9" x14ac:dyDescent="0.2">
      <c r="A32" s="13"/>
      <c r="B32" s="44"/>
      <c r="C32" s="1"/>
      <c r="D32" s="48"/>
      <c r="E32" s="77"/>
      <c r="F32" s="22"/>
    </row>
    <row r="33" spans="1:9" ht="38.25" x14ac:dyDescent="0.2">
      <c r="A33" s="13" t="s">
        <v>39</v>
      </c>
      <c r="B33" s="44" t="s">
        <v>40</v>
      </c>
      <c r="C33" s="1"/>
      <c r="D33" s="48"/>
      <c r="E33" s="77"/>
      <c r="F33" s="22"/>
    </row>
    <row r="34" spans="1:9" x14ac:dyDescent="0.2">
      <c r="A34" s="13"/>
      <c r="B34" s="44" t="s">
        <v>13</v>
      </c>
      <c r="C34" s="1"/>
      <c r="D34" s="60"/>
      <c r="E34" s="77"/>
      <c r="F34" s="22"/>
    </row>
    <row r="35" spans="1:9" ht="89.25" x14ac:dyDescent="0.2">
      <c r="A35" s="13"/>
      <c r="B35" s="44" t="s">
        <v>18</v>
      </c>
      <c r="C35" s="1"/>
      <c r="D35" s="48"/>
      <c r="E35" s="77"/>
      <c r="F35" s="22"/>
    </row>
    <row r="36" spans="1:9" ht="76.5" x14ac:dyDescent="0.2">
      <c r="A36" s="13"/>
      <c r="B36" s="44" t="s">
        <v>17</v>
      </c>
      <c r="C36" s="1"/>
      <c r="D36" s="48"/>
      <c r="E36" s="77"/>
      <c r="F36" s="22"/>
    </row>
    <row r="37" spans="1:9" ht="25.5" x14ac:dyDescent="0.2">
      <c r="A37" s="13"/>
      <c r="B37" s="24" t="s">
        <v>51</v>
      </c>
      <c r="C37" s="1" t="s">
        <v>2</v>
      </c>
      <c r="D37" s="60">
        <v>5</v>
      </c>
      <c r="E37" s="77"/>
      <c r="F37" s="22">
        <f>E37*D37</f>
        <v>0</v>
      </c>
    </row>
    <row r="38" spans="1:9" ht="18" customHeight="1" thickBot="1" x14ac:dyDescent="0.25">
      <c r="A38" s="61"/>
      <c r="B38" s="41"/>
      <c r="C38" s="40"/>
      <c r="D38" s="42"/>
      <c r="E38" s="43"/>
      <c r="F38" s="62"/>
    </row>
    <row r="39" spans="1:9" ht="15.75" thickBot="1" x14ac:dyDescent="0.25">
      <c r="A39" s="12" t="str">
        <f>A31</f>
        <v>3.</v>
      </c>
      <c r="B39" s="19" t="s">
        <v>45</v>
      </c>
      <c r="C39" s="20"/>
      <c r="D39" s="20"/>
      <c r="E39" s="20"/>
      <c r="F39" s="21">
        <f>SUM(F32:F38)</f>
        <v>0</v>
      </c>
      <c r="G39" s="51"/>
      <c r="I39" s="4"/>
    </row>
    <row r="40" spans="1:9" s="85" customFormat="1" ht="15.75" thickBot="1" x14ac:dyDescent="0.25">
      <c r="A40" s="108" t="s">
        <v>53</v>
      </c>
      <c r="B40" s="79" t="s">
        <v>52</v>
      </c>
      <c r="C40" s="80"/>
      <c r="D40" s="81"/>
      <c r="E40" s="82"/>
      <c r="F40" s="109"/>
      <c r="G40" s="83"/>
      <c r="H40" s="84"/>
    </row>
    <row r="41" spans="1:9" x14ac:dyDescent="0.2">
      <c r="A41" s="13"/>
      <c r="B41" s="44"/>
      <c r="C41" s="1"/>
      <c r="D41" s="48"/>
      <c r="E41" s="77"/>
      <c r="F41" s="22"/>
    </row>
    <row r="42" spans="1:9" ht="63.75" x14ac:dyDescent="0.2">
      <c r="A42" s="13" t="s">
        <v>54</v>
      </c>
      <c r="B42" s="44" t="s">
        <v>55</v>
      </c>
      <c r="C42" s="1"/>
      <c r="D42" s="48"/>
      <c r="E42" s="77"/>
      <c r="F42" s="22"/>
    </row>
    <row r="43" spans="1:9" ht="38.25" x14ac:dyDescent="0.2">
      <c r="A43" s="13"/>
      <c r="B43" s="44" t="s">
        <v>56</v>
      </c>
      <c r="C43" s="1"/>
      <c r="D43" s="60"/>
      <c r="E43" s="77"/>
      <c r="F43" s="22"/>
    </row>
    <row r="44" spans="1:9" x14ac:dyDescent="0.2">
      <c r="A44" s="13"/>
      <c r="B44" s="44" t="s">
        <v>57</v>
      </c>
      <c r="C44" s="1"/>
      <c r="D44" s="48"/>
      <c r="E44" s="77"/>
      <c r="F44" s="22"/>
    </row>
    <row r="45" spans="1:9" x14ac:dyDescent="0.2">
      <c r="A45" s="13"/>
      <c r="B45" s="44"/>
      <c r="C45" s="1"/>
      <c r="D45" s="48"/>
      <c r="E45" s="77"/>
      <c r="F45" s="22"/>
    </row>
    <row r="46" spans="1:9" ht="38.25" x14ac:dyDescent="0.2">
      <c r="A46" s="13"/>
      <c r="B46" s="24" t="s">
        <v>58</v>
      </c>
      <c r="C46" s="1" t="s">
        <v>60</v>
      </c>
      <c r="D46" s="48">
        <f>(3.2+2)*13.75+(2.05+0.75)*6.65+5.6*0.88*4+1.8*3+0.5*4+0.81*3+2.75*0.12*3+8.2+9+5.2+5.66</f>
        <v>148.71199999999999</v>
      </c>
      <c r="E46" s="77"/>
      <c r="F46" s="22">
        <f>E46*D46</f>
        <v>0</v>
      </c>
    </row>
    <row r="47" spans="1:9" ht="18" customHeight="1" thickBot="1" x14ac:dyDescent="0.25">
      <c r="A47" s="61"/>
      <c r="B47" s="41"/>
      <c r="C47" s="40"/>
      <c r="D47" s="42"/>
      <c r="E47" s="43"/>
      <c r="F47" s="62"/>
    </row>
    <row r="48" spans="1:9" ht="15.75" thickBot="1" x14ac:dyDescent="0.25">
      <c r="A48" s="12" t="str">
        <f>A40</f>
        <v>4.</v>
      </c>
      <c r="B48" s="19" t="s">
        <v>59</v>
      </c>
      <c r="C48" s="20"/>
      <c r="D48" s="20"/>
      <c r="E48" s="20"/>
      <c r="F48" s="21">
        <f>SUM(F41:F47)</f>
        <v>0</v>
      </c>
      <c r="G48" s="51"/>
      <c r="I48" s="4"/>
    </row>
    <row r="49" spans="1:9" ht="15" x14ac:dyDescent="0.2">
      <c r="A49" s="72"/>
      <c r="B49" s="87"/>
      <c r="C49" s="87"/>
      <c r="D49" s="87"/>
      <c r="E49" s="87"/>
      <c r="F49" s="88"/>
      <c r="G49" s="51"/>
      <c r="I49" s="4"/>
    </row>
    <row r="50" spans="1:9" ht="15" x14ac:dyDescent="0.2">
      <c r="A50" s="74"/>
      <c r="B50" s="71"/>
      <c r="C50" s="71"/>
      <c r="D50" s="71"/>
      <c r="E50" s="71"/>
      <c r="F50" s="75"/>
      <c r="G50" s="51"/>
      <c r="I50" s="4"/>
    </row>
    <row r="51" spans="1:9" ht="15.75" thickBot="1" x14ac:dyDescent="0.25">
      <c r="A51" s="73"/>
      <c r="B51" s="69"/>
      <c r="C51" s="69"/>
      <c r="D51" s="69"/>
      <c r="E51" s="69"/>
      <c r="F51" s="70"/>
      <c r="G51" s="51"/>
      <c r="I51" s="4"/>
    </row>
    <row r="52" spans="1:9" ht="15.75" thickBot="1" x14ac:dyDescent="0.25">
      <c r="A52" s="12"/>
      <c r="B52" s="19" t="s">
        <v>11</v>
      </c>
      <c r="C52" s="20"/>
      <c r="D52" s="20"/>
      <c r="E52" s="20"/>
      <c r="F52" s="21"/>
      <c r="G52" s="51"/>
      <c r="I52" s="4"/>
    </row>
    <row r="53" spans="1:9" ht="15.75" thickBot="1" x14ac:dyDescent="0.25">
      <c r="A53" s="12" t="str">
        <f>A5</f>
        <v>1.</v>
      </c>
      <c r="B53" s="19" t="str">
        <f>B5</f>
        <v>ЗЕМЉАНИ РАДОВИ</v>
      </c>
      <c r="C53" s="20"/>
      <c r="D53" s="20"/>
      <c r="E53" s="20"/>
      <c r="F53" s="21">
        <f>F19</f>
        <v>0</v>
      </c>
      <c r="G53" s="51"/>
      <c r="I53" s="4"/>
    </row>
    <row r="54" spans="1:9" ht="15.75" thickBot="1" x14ac:dyDescent="0.25">
      <c r="A54" s="12" t="str">
        <f>A20</f>
        <v>2.</v>
      </c>
      <c r="B54" s="19" t="str">
        <f>B20</f>
        <v>БЕТОНСКИ И АРМИРАНО БЕТОНСКИ РАДОВИ</v>
      </c>
      <c r="C54" s="20"/>
      <c r="D54" s="20"/>
      <c r="E54" s="20"/>
      <c r="F54" s="21">
        <f>F30</f>
        <v>0</v>
      </c>
      <c r="G54" s="51"/>
      <c r="I54" s="4"/>
    </row>
    <row r="55" spans="1:9" ht="15.75" thickBot="1" x14ac:dyDescent="0.25">
      <c r="A55" s="12" t="str">
        <f>A31</f>
        <v>3.</v>
      </c>
      <c r="B55" s="19" t="s">
        <v>34</v>
      </c>
      <c r="C55" s="20"/>
      <c r="D55" s="20"/>
      <c r="E55" s="20"/>
      <c r="F55" s="21">
        <f>F39</f>
        <v>0</v>
      </c>
      <c r="G55" s="51"/>
      <c r="I55" s="4"/>
    </row>
    <row r="56" spans="1:9" ht="15.75" thickBot="1" x14ac:dyDescent="0.25">
      <c r="A56" s="12" t="str">
        <f>A48</f>
        <v>4.</v>
      </c>
      <c r="B56" s="19" t="s">
        <v>52</v>
      </c>
      <c r="C56" s="20"/>
      <c r="D56" s="20"/>
      <c r="E56" s="20"/>
      <c r="F56" s="21">
        <f>F48</f>
        <v>0</v>
      </c>
      <c r="G56" s="51"/>
      <c r="I56" s="4"/>
    </row>
    <row r="57" spans="1:9" ht="13.5" thickBot="1" x14ac:dyDescent="0.25">
      <c r="A57" s="27"/>
      <c r="B57" s="25"/>
      <c r="C57" s="16"/>
      <c r="D57" s="29"/>
      <c r="E57" s="29"/>
      <c r="F57" s="63"/>
    </row>
    <row r="58" spans="1:9" ht="15.75" thickBot="1" x14ac:dyDescent="0.25">
      <c r="A58" s="64"/>
      <c r="B58" s="92" t="s">
        <v>14</v>
      </c>
      <c r="C58" s="92"/>
      <c r="D58" s="92"/>
      <c r="E58" s="92"/>
      <c r="F58" s="65">
        <f>SUM(F53:F56)</f>
        <v>0</v>
      </c>
      <c r="I58" s="4"/>
    </row>
    <row r="59" spans="1:9" ht="15" customHeight="1" thickBot="1" x14ac:dyDescent="0.25">
      <c r="A59" s="64"/>
      <c r="B59" s="92" t="s">
        <v>15</v>
      </c>
      <c r="C59" s="92"/>
      <c r="D59" s="92"/>
      <c r="E59" s="92"/>
      <c r="F59" s="65">
        <f>+F60-F58</f>
        <v>0</v>
      </c>
      <c r="I59" s="4"/>
    </row>
    <row r="60" spans="1:9" ht="15.75" thickBot="1" x14ac:dyDescent="0.25">
      <c r="A60" s="64"/>
      <c r="B60" s="92" t="s">
        <v>16</v>
      </c>
      <c r="C60" s="92"/>
      <c r="D60" s="92"/>
      <c r="E60" s="92"/>
      <c r="F60" s="65">
        <f>SUM(F58*1.2)</f>
        <v>0</v>
      </c>
      <c r="I60" s="4"/>
    </row>
    <row r="61" spans="1:9" x14ac:dyDescent="0.2">
      <c r="A61" s="27"/>
      <c r="B61" s="25"/>
      <c r="C61" s="16"/>
      <c r="D61" s="17"/>
      <c r="E61" s="16"/>
      <c r="F61" s="66"/>
      <c r="G61" s="4">
        <f>F60/120</f>
        <v>0</v>
      </c>
      <c r="I61" s="4"/>
    </row>
    <row r="62" spans="1:9" x14ac:dyDescent="0.2">
      <c r="A62" s="27"/>
      <c r="B62" s="25"/>
      <c r="C62" s="16"/>
      <c r="D62" s="23"/>
      <c r="E62" s="28"/>
      <c r="F62" s="67"/>
      <c r="G62" s="4">
        <f>G61/3418</f>
        <v>0</v>
      </c>
      <c r="I62" s="4"/>
    </row>
    <row r="63" spans="1:9" x14ac:dyDescent="0.2">
      <c r="A63" s="27"/>
      <c r="B63" s="25"/>
      <c r="C63" s="16"/>
      <c r="D63" s="29"/>
      <c r="E63" s="86"/>
      <c r="F63" s="67"/>
      <c r="I63" s="4"/>
    </row>
    <row r="64" spans="1:9" x14ac:dyDescent="0.2">
      <c r="A64" s="27"/>
      <c r="B64" s="25"/>
      <c r="C64" s="16"/>
      <c r="D64" s="29"/>
      <c r="E64" s="102" t="s">
        <v>62</v>
      </c>
      <c r="F64" s="67"/>
      <c r="I64" s="4"/>
    </row>
    <row r="65" spans="1:9" x14ac:dyDescent="0.2">
      <c r="A65" s="27"/>
      <c r="B65" s="25"/>
      <c r="C65" s="16"/>
      <c r="D65" s="29"/>
      <c r="E65" s="103"/>
      <c r="F65" s="67"/>
      <c r="I65" s="4"/>
    </row>
    <row r="66" spans="1:9" x14ac:dyDescent="0.2">
      <c r="A66" s="27"/>
      <c r="B66" s="25"/>
      <c r="C66" s="16"/>
      <c r="D66" s="29"/>
      <c r="E66" s="102" t="s">
        <v>63</v>
      </c>
      <c r="F66" s="68"/>
    </row>
    <row r="67" spans="1:9" x14ac:dyDescent="0.2">
      <c r="A67" s="27"/>
      <c r="B67" s="25"/>
      <c r="C67" s="16"/>
      <c r="D67" s="29"/>
      <c r="E67" s="104"/>
      <c r="F67" s="68"/>
    </row>
    <row r="68" spans="1:9" x14ac:dyDescent="0.2">
      <c r="A68" s="27"/>
      <c r="B68" s="25"/>
      <c r="C68" s="32"/>
      <c r="D68" s="33"/>
      <c r="E68" s="104"/>
      <c r="F68" s="68"/>
    </row>
    <row r="69" spans="1:9" x14ac:dyDescent="0.2">
      <c r="A69" s="27"/>
      <c r="B69" s="32"/>
      <c r="C69" s="16"/>
      <c r="D69" s="17"/>
      <c r="E69" s="102"/>
      <c r="F69" s="31"/>
    </row>
    <row r="70" spans="1:9" x14ac:dyDescent="0.2">
      <c r="A70" s="27"/>
      <c r="B70" s="32"/>
      <c r="C70" s="16"/>
      <c r="D70" s="17"/>
      <c r="E70" s="102" t="s">
        <v>64</v>
      </c>
      <c r="F70" s="31"/>
    </row>
    <row r="71" spans="1:9" x14ac:dyDescent="0.2">
      <c r="A71" s="27"/>
      <c r="B71" s="32"/>
      <c r="C71" s="16"/>
      <c r="D71" s="17"/>
      <c r="E71" s="103"/>
      <c r="F71" s="31"/>
    </row>
    <row r="72" spans="1:9" x14ac:dyDescent="0.2">
      <c r="A72" s="27"/>
      <c r="B72" s="32" t="s">
        <v>61</v>
      </c>
      <c r="C72" s="16"/>
      <c r="D72" s="17"/>
      <c r="E72" s="102" t="s">
        <v>65</v>
      </c>
      <c r="F72" s="31"/>
    </row>
    <row r="73" spans="1:9" x14ac:dyDescent="0.2">
      <c r="A73" s="27"/>
      <c r="B73" s="32"/>
      <c r="C73" s="16"/>
      <c r="D73" s="17"/>
      <c r="E73" s="30"/>
      <c r="F73" s="31"/>
    </row>
    <row r="74" spans="1:9" x14ac:dyDescent="0.2">
      <c r="A74" s="27"/>
      <c r="B74" s="32"/>
      <c r="C74" s="16"/>
      <c r="D74" s="17"/>
      <c r="E74" s="30"/>
      <c r="F74" s="31"/>
    </row>
    <row r="75" spans="1:9" x14ac:dyDescent="0.2">
      <c r="A75" s="27"/>
      <c r="B75" s="32"/>
      <c r="C75" s="16"/>
      <c r="D75" s="17"/>
      <c r="E75" s="30"/>
      <c r="F75" s="31"/>
    </row>
    <row r="76" spans="1:9" x14ac:dyDescent="0.2">
      <c r="A76" s="27"/>
      <c r="B76" s="32"/>
      <c r="C76" s="16"/>
      <c r="D76" s="17"/>
      <c r="E76" s="30"/>
      <c r="F76" s="31"/>
    </row>
    <row r="77" spans="1:9" x14ac:dyDescent="0.2">
      <c r="A77" s="27"/>
      <c r="B77" s="32"/>
      <c r="C77" s="16"/>
      <c r="D77" s="17"/>
      <c r="E77" s="30"/>
      <c r="F77" s="31"/>
    </row>
    <row r="78" spans="1:9" x14ac:dyDescent="0.2">
      <c r="A78" s="27"/>
      <c r="B78" s="32"/>
      <c r="C78" s="16"/>
      <c r="D78" s="17"/>
      <c r="E78" s="30"/>
      <c r="F78" s="31"/>
    </row>
    <row r="79" spans="1:9" x14ac:dyDescent="0.2">
      <c r="A79" s="27"/>
      <c r="B79" s="32"/>
      <c r="C79" s="16"/>
      <c r="D79" s="17"/>
      <c r="E79" s="30"/>
      <c r="F79" s="31"/>
    </row>
    <row r="80" spans="1:9" x14ac:dyDescent="0.2">
      <c r="A80" s="27"/>
      <c r="B80" s="32"/>
      <c r="C80" s="16"/>
      <c r="D80" s="17"/>
      <c r="E80" s="30"/>
      <c r="F80" s="31"/>
    </row>
    <row r="81" spans="1:6" x14ac:dyDescent="0.2">
      <c r="A81" s="27"/>
      <c r="B81" s="32"/>
      <c r="C81" s="16"/>
      <c r="D81" s="17"/>
      <c r="E81" s="30"/>
      <c r="F81" s="31"/>
    </row>
    <row r="82" spans="1:6" x14ac:dyDescent="0.2">
      <c r="A82" s="27"/>
      <c r="B82" s="32"/>
      <c r="C82" s="16"/>
      <c r="D82" s="17"/>
      <c r="E82" s="30"/>
      <c r="F82" s="31"/>
    </row>
    <row r="83" spans="1:6" x14ac:dyDescent="0.2">
      <c r="A83" s="27"/>
      <c r="B83" s="32"/>
      <c r="C83" s="16"/>
      <c r="D83" s="17"/>
      <c r="E83" s="30"/>
      <c r="F83" s="31"/>
    </row>
    <row r="84" spans="1:6" x14ac:dyDescent="0.2">
      <c r="A84" s="27"/>
      <c r="B84" s="32"/>
      <c r="C84" s="16"/>
      <c r="D84" s="17"/>
      <c r="E84" s="30"/>
      <c r="F84" s="31"/>
    </row>
    <row r="85" spans="1:6" x14ac:dyDescent="0.2">
      <c r="A85" s="27"/>
      <c r="B85" s="32"/>
      <c r="C85" s="16"/>
      <c r="D85" s="17"/>
      <c r="E85" s="30"/>
      <c r="F85" s="31"/>
    </row>
    <row r="86" spans="1:6" x14ac:dyDescent="0.2">
      <c r="A86" s="27"/>
      <c r="B86" s="32"/>
      <c r="C86" s="16"/>
      <c r="D86" s="17"/>
      <c r="E86" s="30"/>
      <c r="F86" s="31"/>
    </row>
    <row r="87" spans="1:6" x14ac:dyDescent="0.2">
      <c r="A87" s="27"/>
      <c r="B87" s="32"/>
      <c r="C87" s="16"/>
      <c r="D87" s="17"/>
      <c r="E87" s="30"/>
      <c r="F87" s="31"/>
    </row>
    <row r="88" spans="1:6" x14ac:dyDescent="0.2">
      <c r="A88" s="27"/>
      <c r="B88" s="32"/>
      <c r="C88" s="16"/>
      <c r="D88" s="17"/>
      <c r="E88" s="30"/>
      <c r="F88" s="31"/>
    </row>
    <row r="89" spans="1:6" x14ac:dyDescent="0.2">
      <c r="A89" s="27"/>
      <c r="B89" s="32"/>
      <c r="C89" s="16"/>
      <c r="D89" s="17"/>
      <c r="E89" s="30"/>
      <c r="F89" s="31"/>
    </row>
    <row r="90" spans="1:6" x14ac:dyDescent="0.2">
      <c r="A90" s="27"/>
      <c r="B90" s="32"/>
      <c r="C90" s="16"/>
      <c r="D90" s="17"/>
      <c r="E90" s="30"/>
      <c r="F90" s="31"/>
    </row>
    <row r="91" spans="1:6" x14ac:dyDescent="0.2">
      <c r="A91" s="27"/>
      <c r="B91" s="32"/>
      <c r="C91" s="16"/>
      <c r="D91" s="17"/>
      <c r="E91" s="30"/>
      <c r="F91" s="31"/>
    </row>
    <row r="92" spans="1:6" x14ac:dyDescent="0.2">
      <c r="A92" s="27"/>
      <c r="B92" s="32"/>
      <c r="C92" s="16"/>
      <c r="D92" s="17"/>
      <c r="E92" s="30"/>
      <c r="F92" s="31"/>
    </row>
    <row r="93" spans="1:6" x14ac:dyDescent="0.2">
      <c r="A93" s="27"/>
      <c r="B93" s="32"/>
      <c r="C93" s="16"/>
      <c r="D93" s="17"/>
      <c r="E93" s="30"/>
      <c r="F93" s="31"/>
    </row>
    <row r="94" spans="1:6" x14ac:dyDescent="0.2">
      <c r="A94" s="27"/>
      <c r="B94" s="32"/>
      <c r="C94" s="16"/>
      <c r="D94" s="17"/>
      <c r="E94" s="30"/>
      <c r="F94" s="31"/>
    </row>
    <row r="95" spans="1:6" x14ac:dyDescent="0.2">
      <c r="A95" s="27"/>
      <c r="B95" s="32"/>
      <c r="C95" s="16"/>
      <c r="D95" s="17"/>
      <c r="E95" s="30"/>
      <c r="F95" s="31"/>
    </row>
    <row r="96" spans="1:6" ht="13.5" thickBot="1" x14ac:dyDescent="0.25">
      <c r="A96" s="34"/>
      <c r="B96" s="26"/>
      <c r="C96" s="35"/>
      <c r="D96" s="36"/>
      <c r="E96" s="35"/>
      <c r="F96" s="37"/>
    </row>
  </sheetData>
  <mergeCells count="12">
    <mergeCell ref="B49:F49"/>
    <mergeCell ref="B5:F5"/>
    <mergeCell ref="B59:E59"/>
    <mergeCell ref="B60:E60"/>
    <mergeCell ref="A1:F1"/>
    <mergeCell ref="A2:F2"/>
    <mergeCell ref="A3:A4"/>
    <mergeCell ref="B3:B4"/>
    <mergeCell ref="C3:C4"/>
    <mergeCell ref="B58:E58"/>
    <mergeCell ref="B20:F20"/>
    <mergeCell ref="B31:F31"/>
  </mergeCells>
  <pageMargins left="0.9055118110236221" right="0.19685039370078741" top="0.78740157480314965" bottom="0.35433070866141736" header="0.11811023622047245" footer="0.31496062992125984"/>
  <pageSetup paperSize="9" orientation="portrait" r:id="rId1"/>
  <headerFooter scaleWithDoc="0" alignWithMargins="0">
    <oddFooter>&amp;R&amp;8&amp;P/&amp;N</oddFooter>
  </headerFooter>
  <rowBreaks count="4" manualBreakCount="4">
    <brk id="19" max="5" man="1"/>
    <brk id="30" max="5" man="1"/>
    <brk id="39" max="5" man="1"/>
    <brk id="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партер</vt:lpstr>
      <vt:lpstr>партер!Print_Area</vt:lpstr>
      <vt:lpstr>партер!Print_Titles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Tanja Ciganovic</cp:lastModifiedBy>
  <cp:lastPrinted>2018-08-22T13:40:25Z</cp:lastPrinted>
  <dcterms:created xsi:type="dcterms:W3CDTF">1996-12-26T11:58:47Z</dcterms:created>
  <dcterms:modified xsi:type="dcterms:W3CDTF">2018-08-22T13:43:19Z</dcterms:modified>
</cp:coreProperties>
</file>