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Arhiva\_PROJEKTI 2018\8_VRANJE_TENDER\GP2\3_NUMERICKA DOKUMENTACIJA\"/>
    </mc:Choice>
  </mc:AlternateContent>
  <bookViews>
    <workbookView xWindow="0" yWindow="0" windowWidth="28800" windowHeight="12300" tabRatio="924"/>
  </bookViews>
  <sheets>
    <sheet name="PGD PIP GP2" sheetId="116" r:id="rId1"/>
  </sheets>
  <externalReferences>
    <externalReference r:id="rId2"/>
    <externalReference r:id="rId3"/>
  </externalReferences>
  <definedNames>
    <definedName name="_1_6ceneBEZizSIFARNIKAnejednakih_Without_Matching_6ceneSAMOizSPORAZ" localSheetId="0">#REF!</definedName>
    <definedName name="_1_6ceneBEZizSIFARNIKAnejednakih_Without_Matching_6ceneSAMOizSPORAZ">#REF!</definedName>
    <definedName name="_a101001">[1]Cenovnik!$A$9:$E$9,[1]Cenovnik!$I$9,[1]Cenovnik!$J$9,[1]Cenovnik!$K$9,[1]Cenovnik!$M$9,[1]Cenovnik!$N$9</definedName>
    <definedName name="_a101002">[1]Cenovnik!$A$10:$E$10,[1]Cenovnik!$I$10,[1]Cenovnik!$J$10,[1]Cenovnik!$K$10,[1]Cenovnik!$M$10,[1]Cenovnik!$N$10</definedName>
    <definedName name="_a101003">[1]Cenovnik!$A$11:$E$11,[1]Cenovnik!$I$11,[1]Cenovnik!$J$11,[1]Cenovnik!$K$11,[1]Cenovnik!$M$11,[1]Cenovnik!$N$11</definedName>
    <definedName name="_a101004">[1]Cenovnik!$A$12:$E$12,[1]Cenovnik!$I$12,[1]Cenovnik!$J$12,[1]Cenovnik!$K$12,[1]Cenovnik!$M$12,[1]Cenovnik!$N$12</definedName>
    <definedName name="_a101005">[1]Cenovnik!$A$13:$E$13,[1]Cenovnik!$I$13,[1]Cenovnik!$J$13,[1]Cenovnik!$K$13,[1]Cenovnik!$M$13,[1]Cenovnik!$N$13</definedName>
    <definedName name="_a101006">[1]Cenovnik!$A$14:$E$14,[1]Cenovnik!$I$14,[1]Cenovnik!$J$14,[1]Cenovnik!$K$14,[1]Cenovnik!$M$14,[1]Cenovnik!$N$14</definedName>
    <definedName name="_a101007">[1]Cenovnik!$A$15:$E$15,[1]Cenovnik!$I$15,[1]Cenovnik!$J$15,[1]Cenovnik!$K$15,[1]Cenovnik!$M$15,[1]Cenovnik!$N$15</definedName>
    <definedName name="_a102001">[1]Cenovnik!$A$17:$E$17,[1]Cenovnik!$I$17,[1]Cenovnik!$J$17,[1]Cenovnik!$K$17,[1]Cenovnik!$M$17,[1]Cenovnik!$N$17</definedName>
    <definedName name="_a102002">[1]Cenovnik!$A$18:$E$18,[1]Cenovnik!$I$18,[1]Cenovnik!$J$18,[1]Cenovnik!$K$18,[1]Cenovnik!$M$18,[1]Cenovnik!$N$18</definedName>
    <definedName name="_a102003">[1]Cenovnik!$A$19:$E$19,[1]Cenovnik!$I$19,[1]Cenovnik!$J$19,[1]Cenovnik!$K$19,[1]Cenovnik!$M$19,[1]Cenovnik!$N$19</definedName>
    <definedName name="_a102004">[1]Cenovnik!$A$20:$E$20,[1]Cenovnik!$I$20,[1]Cenovnik!$J$20,[1]Cenovnik!$K$20,[1]Cenovnik!$M$20,[1]Cenovnik!$N$20</definedName>
    <definedName name="_a102005">[1]Cenovnik!$A$21:$E$21,[1]Cenovnik!$I$21,[1]Cenovnik!$J$21,[1]Cenovnik!$K$21,[1]Cenovnik!$M$21,[1]Cenovnik!$N$21</definedName>
    <definedName name="_a102006">[1]Cenovnik!$A$22:$E$22,[1]Cenovnik!$I$22,[1]Cenovnik!$J$22,[1]Cenovnik!$K$22,[1]Cenovnik!$M$22,[1]Cenovnik!$N$22</definedName>
    <definedName name="_a102007">[1]Cenovnik!$A$23:$E$23,[1]Cenovnik!$I$23,[1]Cenovnik!$I$23,[1]Cenovnik!$J$23,[1]Cenovnik!$K$23,[1]Cenovnik!$M$23,[1]Cenovnik!$N$23</definedName>
    <definedName name="_a102008">[1]Cenovnik!$A$24:$E$24,[1]Cenovnik!$I$24,[1]Cenovnik!$J$24,[1]Cenovnik!$K$24,[1]Cenovnik!$M$24,[1]Cenovnik!$N$24</definedName>
    <definedName name="_a102009">[1]Cenovnik!$A$25:$E$25,[1]Cenovnik!$I$25,[1]Cenovnik!$J$25,[1]Cenovnik!$K$25,[1]Cenovnik!$M$25,[1]Cenovnik!$N$25</definedName>
    <definedName name="_a102010">[1]Cenovnik!$A$26:$E$26,[1]Cenovnik!$I$26,[1]Cenovnik!$J$26,[1]Cenovnik!$K$26,[1]Cenovnik!$M$26,[1]Cenovnik!$N$26</definedName>
    <definedName name="_a103001">[1]Cenovnik!$A$28:$E$28,[1]Cenovnik!$I$28,[1]Cenovnik!$J$28,[1]Cenovnik!$K$28,[1]Cenovnik!$M$28,[1]Cenovnik!$N$28</definedName>
    <definedName name="_a103002">[1]Cenovnik!$A$29:$E$29,[1]Cenovnik!$I$29,[1]Cenovnik!$J$29,[1]Cenovnik!$K$29,[1]Cenovnik!$M$29,[1]Cenovnik!$N$29</definedName>
    <definedName name="_a103003">[1]Cenovnik!$A$30:$E$30,[1]Cenovnik!$I$30,[1]Cenovnik!$J$30,[1]Cenovnik!$K$30,[1]Cenovnik!$M$30,[1]Cenovnik!$N$30</definedName>
    <definedName name="_a103004">[1]Cenovnik!$A$31:$E$31,[1]Cenovnik!$I$31,[1]Cenovnik!$J$31,[1]Cenovnik!$K$31,[1]Cenovnik!$M$31,[1]Cenovnik!$N$31</definedName>
    <definedName name="_a103005">[1]Cenovnik!$A$32:$E$32,[1]Cenovnik!$I$32,[1]Cenovnik!$J$32,[1]Cenovnik!$K$32,[1]Cenovnik!$M$32,[1]Cenovnik!$N$32</definedName>
    <definedName name="_a103006">[1]Cenovnik!$A$33:$E$33,[1]Cenovnik!$I$33,[1]Cenovnik!$J$33,[1]Cenovnik!$K$33,[1]Cenovnik!$M$33,[1]Cenovnik!$N$33</definedName>
    <definedName name="_a103007">[1]Cenovnik!$A$34:$E$34,[1]Cenovnik!$I$34,[1]Cenovnik!$J$34,[1]Cenovnik!$K$34,[1]Cenovnik!$M$34,[1]Cenovnik!$N$34</definedName>
    <definedName name="_a103008">[1]Cenovnik!$A$35:$E$35,[1]Cenovnik!$I$35,[1]Cenovnik!$J$35,[1]Cenovnik!$K$35,[1]Cenovnik!$M$35,[1]Cenovnik!$N$35</definedName>
    <definedName name="_a103009">[1]Cenovnik!$A$36:$E$36,[1]Cenovnik!$I$36,[1]Cenovnik!$J$36,[1]Cenovnik!$K$36,[1]Cenovnik!$M$36,[1]Cenovnik!$N$36</definedName>
    <definedName name="_a103010">[1]Cenovnik!$A$37:$E$37,[1]Cenovnik!$I$37,[1]Cenovnik!$J$37,[1]Cenovnik!$K$37,[1]Cenovnik!$M$37,[1]Cenovnik!$N$37</definedName>
    <definedName name="_a103011">[1]Cenovnik!$A$38:$E$38,[1]Cenovnik!$I$38,[1]Cenovnik!$J$38,[1]Cenovnik!$K$38,[1]Cenovnik!$M$38,[1]Cenovnik!$N$38</definedName>
    <definedName name="_a103012">[1]Cenovnik!$A$39:$E$39,[1]Cenovnik!$I$39,[1]Cenovnik!$J$39,[1]Cenovnik!$K$39,[1]Cenovnik!$M$39,[1]Cenovnik!$N$39</definedName>
    <definedName name="_a104001">[1]Cenovnik!$A$41:$E$41,[1]Cenovnik!$I$41,[1]Cenovnik!$J$41,[1]Cenovnik!$K$41,[1]Cenovnik!$M$41,[1]Cenovnik!$N$41</definedName>
    <definedName name="_a104002">[1]Cenovnik!$A$42:$E$42,[1]Cenovnik!$I$42,[1]Cenovnik!$J$42,[1]Cenovnik!$K$42,[1]Cenovnik!$M$42,[1]Cenovnik!$N$42</definedName>
    <definedName name="_a104003">[1]Cenovnik!$A$43:$E$43,[1]Cenovnik!$I$43,[1]Cenovnik!$J$43,[1]Cenovnik!$K$43,[1]Cenovnik!$M$43,[1]Cenovnik!$N$43</definedName>
    <definedName name="_a104004">[1]Cenovnik!$A$44:$E$44,[1]Cenovnik!$I$44,[1]Cenovnik!$J$44,[1]Cenovnik!$K$44,[1]Cenovnik!$M$44,[1]Cenovnik!$N$44</definedName>
    <definedName name="_a105001">[1]Cenovnik!$A$46:$E$46,[1]Cenovnik!$I$46,[1]Cenovnik!$J$46,[1]Cenovnik!$K$46,[1]Cenovnik!$M$46,[1]Cenovnik!$N$46</definedName>
    <definedName name="_a105002">[1]Cenovnik!$A$47:$E$47,[1]Cenovnik!$I$47,[1]Cenovnik!$J$47,[1]Cenovnik!$K$47,[1]Cenovnik!$M$47,[1]Cenovnik!$N$47</definedName>
    <definedName name="_a105003">[1]Cenovnik!$A$48:$E$48,[1]Cenovnik!$I$48,[1]Cenovnik!$J$48,[1]Cenovnik!$K$48,[1]Cenovnik!$M$48,[1]Cenovnik!$N$48</definedName>
    <definedName name="_a105004">[1]Cenovnik!$A$49:$E$49,[1]Cenovnik!$I$49,[1]Cenovnik!$J$49,[1]Cenovnik!$K$49,[1]Cenovnik!$M$49,[1]Cenovnik!$N$49</definedName>
    <definedName name="_a105005">[1]Cenovnik!$A$50:$E$50,[1]Cenovnik!$I$50,[1]Cenovnik!$J$50,[1]Cenovnik!$K$50,[1]Cenovnik!$M$50,[1]Cenovnik!$N$50</definedName>
    <definedName name="_a105006">[1]Cenovnik!$A$51:$E$51,[1]Cenovnik!$I$51,[1]Cenovnik!$J$51,[1]Cenovnik!$K$51,[1]Cenovnik!$M$51,[1]Cenovnik!$N$51</definedName>
    <definedName name="_a105007">[1]Cenovnik!$A$52:$E$52,[1]Cenovnik!$I$52,[1]Cenovnik!$J$52,[1]Cenovnik!$K$52,[1]Cenovnik!$M$52,[1]Cenovnik!$N$52</definedName>
    <definedName name="_a105008">[1]Cenovnik!$A$53:$E$53,[1]Cenovnik!$I$53,[1]Cenovnik!$J$53,[1]Cenovnik!$K$53,[1]Cenovnik!$M$53,[1]Cenovnik!$N$53</definedName>
    <definedName name="_a105009">[1]Cenovnik!$A$54:$E$54,[1]Cenovnik!$I$54,[1]Cenovnik!$J$54,[1]Cenovnik!$K$54,[1]Cenovnik!$M$54,[1]Cenovnik!$N$54</definedName>
    <definedName name="_a105010">[1]Cenovnik!$A$55:$E$55,[1]Cenovnik!$I$55,[1]Cenovnik!$J$55,[1]Cenovnik!$K$55,[1]Cenovnik!$M$55,[1]Cenovnik!$N$55</definedName>
    <definedName name="_a105011">[1]Cenovnik!$A$56:$E$56,[1]Cenovnik!$I$56,[1]Cenovnik!$J$56,[1]Cenovnik!$K$56,[1]Cenovnik!$M$56,[1]Cenovnik!$N$56</definedName>
    <definedName name="_a105014">[1]Cenovnik!$A$61:$E$61,[1]Cenovnik!$I$61,[1]Cenovnik!$J$61,[1]Cenovnik!$K$61,[1]Cenovnik!$M$61,[1]Cenovnik!$N$61</definedName>
    <definedName name="_a105016">[1]Cenovnik!$A$64:$E$64,[1]Cenovnik!$I$64,[1]Cenovnik!$J$64,[1]Cenovnik!$K$64,[1]Cenovnik!$M$64,[1]Cenovnik!$N$64</definedName>
    <definedName name="_a105017">[1]Cenovnik!$A$65:$E$65,[1]Cenovnik!$I$65,[1]Cenovnik!$J$65,[1]Cenovnik!$K$65,[1]Cenovnik!$M$65,[1]Cenovnik!$N$65</definedName>
    <definedName name="_a106001">[1]Cenovnik!$A$67:$E$67,[1]Cenovnik!$I$67,[1]Cenovnik!$J$67,[1]Cenovnik!$K$67,[1]Cenovnik!$M$67,[1]Cenovnik!$N$67</definedName>
    <definedName name="_a106002">[1]Cenovnik!$A$68:$E$68,[1]Cenovnik!$I$68,[1]Cenovnik!$J$68,[1]Cenovnik!$K$68,[1]Cenovnik!$M$68,[1]Cenovnik!$N$68</definedName>
    <definedName name="_a106003">[1]Cenovnik!$A$69:$E$69,[1]Cenovnik!$I$69,[1]Cenovnik!$J$69,[1]Cenovnik!$K$69,[1]Cenovnik!$M$69,[1]Cenovnik!$N$69</definedName>
    <definedName name="_a106004">[1]Cenovnik!$A$70:$E$70,[1]Cenovnik!$I$70,[1]Cenovnik!$J$70,[1]Cenovnik!$K$70,[1]Cenovnik!$M$70,[1]Cenovnik!$N$70</definedName>
    <definedName name="_a106005">[1]Cenovnik!$A$71:$E$71,[1]Cenovnik!$I$71,[1]Cenovnik!$J$71,[1]Cenovnik!$K$71,[1]Cenovnik!$M$71,[1]Cenovnik!$N$71</definedName>
    <definedName name="_a106006">[1]Cenovnik!$A$72:$E$72,[1]Cenovnik!$I$72,[1]Cenovnik!$J$72,[1]Cenovnik!$K$72,[1]Cenovnik!$M$72,[1]Cenovnik!$N$72</definedName>
    <definedName name="_a107001">[1]Cenovnik!$A$74:$E$74,[1]Cenovnik!$I$74,[1]Cenovnik!$J$74,[1]Cenovnik!$K$74,[1]Cenovnik!$M$74,[1]Cenovnik!$N$74</definedName>
    <definedName name="_a107002">[1]Cenovnik!$A$75:$E$75,[1]Cenovnik!$I$75,[1]Cenovnik!$J$75,[1]Cenovnik!$K$75,[1]Cenovnik!$M$75,[1]Cenovnik!$N$75</definedName>
    <definedName name="_a107003">[1]Cenovnik!$A$76:$E$76,[1]Cenovnik!$I$76,[1]Cenovnik!$J$76,[1]Cenovnik!$K$76,[1]Cenovnik!$M$76,[1]Cenovnik!$N$76</definedName>
    <definedName name="_a107004">[1]Cenovnik!$A$77:$E$77,[1]Cenovnik!$I$77,[1]Cenovnik!$J$77,[1]Cenovnik!$K$77,[1]Cenovnik!$M$77,[1]Cenovnik!$N$77</definedName>
    <definedName name="_a107005">[1]Cenovnik!$A$78:$E$78,[1]Cenovnik!$I$78,[1]Cenovnik!$J$78,[1]Cenovnik!$K$78,[1]Cenovnik!$M$78,[1]Cenovnik!$N$78</definedName>
    <definedName name="_a107006">[1]Cenovnik!$A$79:$E$79,[1]Cenovnik!$I$79,[1]Cenovnik!$J$79,[1]Cenovnik!$K$79,[1]Cenovnik!$M$79,[1]Cenovnik!$N$79</definedName>
    <definedName name="_a107007">[1]Cenovnik!$A$80:$E$80,[1]Cenovnik!$I$80,[1]Cenovnik!$J$80,[1]Cenovnik!$K$80,[1]Cenovnik!$M$80,[1]Cenovnik!$N$80</definedName>
    <definedName name="_a107008">[1]Cenovnik!$A$81:$E$81,[1]Cenovnik!$I$81,[1]Cenovnik!$J$81,[1]Cenovnik!$K$81,[1]Cenovnik!$M$81,[1]Cenovnik!$N$81</definedName>
    <definedName name="_a108001">[1]Cenovnik!$A$83:$E$83,[1]Cenovnik!$I$83,[1]Cenovnik!$J$83,[1]Cenovnik!$K$83,[1]Cenovnik!$M$83,[1]Cenovnik!$N$83</definedName>
    <definedName name="_a108002">[1]Cenovnik!$A$84:$E$84,[1]Cenovnik!$I$84,[1]Cenovnik!$J$84,[1]Cenovnik!$K$84,[1]Cenovnik!$M$84,[1]Cenovnik!$N$84</definedName>
    <definedName name="_a108003">[1]Cenovnik!$A$85:$E$85,[1]Cenovnik!$I$85,[1]Cenovnik!$J$85,[1]Cenovnik!$K$85,[1]Cenovnik!$M$85,[1]Cenovnik!$N$85</definedName>
    <definedName name="_a108004">[1]Cenovnik!$A$86:$E$86,[1]Cenovnik!$I$86,[1]Cenovnik!$J$86,[1]Cenovnik!$K$86,[1]Cenovnik!$M$86,[1]Cenovnik!$N$86</definedName>
    <definedName name="_a108005">[1]Cenovnik!$A$87:$E$87,[1]Cenovnik!$I$87,[1]Cenovnik!$J$87,[1]Cenovnik!$K$87,[1]Cenovnik!$M$87,[1]Cenovnik!$N$87</definedName>
    <definedName name="_a108006">[1]Cenovnik!$A$88:$E$88,[1]Cenovnik!$I$88,[1]Cenovnik!$J$88,[1]Cenovnik!$K$88,[1]Cenovnik!$M$88,[1]Cenovnik!$N$88</definedName>
    <definedName name="_a108007">[1]Cenovnik!$A$89:$E$89,[1]Cenovnik!$I$89,[1]Cenovnik!$J$89,[1]Cenovnik!$K$89,[1]Cenovnik!$M$89,[1]Cenovnik!$N$89</definedName>
    <definedName name="_a108008">[1]Cenovnik!$A$90:$E$90,[1]Cenovnik!$I$90,[1]Cenovnik!$J$90,[1]Cenovnik!$K$90,[1]Cenovnik!$M$90,[1]Cenovnik!$N$90</definedName>
    <definedName name="_a108009">[1]Cenovnik!$A$91:$E$91,[1]Cenovnik!$I$91,[1]Cenovnik!$J$91,[1]Cenovnik!$K$91,[1]Cenovnik!$M$91,[1]Cenovnik!$N$91</definedName>
    <definedName name="_a108010">[1]Cenovnik!$A$92:$E$92,[1]Cenovnik!$I$92,[1]Cenovnik!$J$92,[1]Cenovnik!$K$92,[1]Cenovnik!$M$92,[1]Cenovnik!$N$92</definedName>
    <definedName name="_a108011">[1]Cenovnik!$A$93:$E$93,[1]Cenovnik!$I$93,[1]Cenovnik!$J$93,[1]Cenovnik!$K$93,[1]Cenovnik!$M$93,[1]Cenovnik!$N$93</definedName>
    <definedName name="a" localSheetId="0">#REF!</definedName>
    <definedName name="a">#REF!</definedName>
    <definedName name="a105012a">[1]Cenovnik!$A$57:$E$57,[1]Cenovnik!$I$57,[1]Cenovnik!$J$57,[1]Cenovnik!$K$57,[1]Cenovnik!$M$57,[1]Cenovnik!$N$57</definedName>
    <definedName name="a105012b">[1]Cenovnik!$A$58:$E$58,[1]Cenovnik!$I$58,[1]Cenovnik!$J$58,[1]Cenovnik!$K$58,[1]Cenovnik!$M$58,[1]Cenovnik!$N$58</definedName>
    <definedName name="a105013a">[1]Cenovnik!$A$59:$E$59,[1]Cenovnik!$I$59,[1]Cenovnik!$J$59,[1]Cenovnik!$K$59,[1]Cenovnik!$M$59,[1]Cenovnik!$N$59</definedName>
    <definedName name="a105013b">[1]Cenovnik!$A$60:$E$60,[1]Cenovnik!$I$60,[1]Cenovnik!$J$60,[1]Cenovnik!$K$60,[1]Cenovnik!$M$60,[1]Cenovnik!$N$60</definedName>
    <definedName name="a105015a">[1]Cenovnik!$A$62:$E$62,[1]Cenovnik!$I$62,[1]Cenovnik!$J$62,[1]Cenovnik!$K$62,[1]Cenovnik!$M$62,[1]Cenovnik!$N$62</definedName>
    <definedName name="a105015b">[1]Cenovnik!$A$63:$E$63,[1]Cenovnik!$I$63,[1]Cenovnik!$J$63,[1]Cenovnik!$K$63,[1]Cenovnik!$M$63,[1]Cenovnik!$N$63</definedName>
    <definedName name="b" localSheetId="0">#REF!</definedName>
    <definedName name="b">#REF!</definedName>
    <definedName name="ceda1">'[2]IS i UT'!$B$42</definedName>
    <definedName name="DU" hidden="1">{#N/A,#N/A,TRUE,"PRETHODNI";#N/A,#N/A,TRUE,"ZEMLJANI";#N/A,#N/A,TRUE,"TESARSKI";#N/A,#N/A,TRUE,"MONTERSKI";#N/A,#N/A,TRUE,"BETONSKI";#N/A,#N/A,TRUE,"ARMIRACKI";#N/A,#N/A,TRUE,"RAZNI";#N/A,#N/A,TRUE,"REKAPITULACIJA"}</definedName>
    <definedName name="_xlnm.Print_Area" localSheetId="0">'PGD PIP GP2'!$A$1:$F$178</definedName>
    <definedName name="_xlnm.Print_Titles" localSheetId="0">'PGD PIP GP2'!$1:$11</definedName>
    <definedName name="wrn.predmer." hidden="1">{#N/A,#N/A,TRUE,"PRETHODNI";#N/A,#N/A,TRUE,"ZEMLJANI";#N/A,#N/A,TRUE,"TESARSKI";#N/A,#N/A,TRUE,"MONTERSKI";#N/A,#N/A,TRUE,"BETONSKI";#N/A,#N/A,TRUE,"ARMIRACKI";#N/A,#N/A,TRUE,"RAZNI";#N/A,#N/A,TRUE,"REKAPITULACIJA"}</definedName>
    <definedName name="г" localSheetId="0">#REF!</definedName>
    <definedName name="г">#REF!</definedName>
    <definedName name="љ" localSheetId="0">#REF!</definedName>
    <definedName name="љ">#REF!</definedName>
    <definedName name="р" localSheetId="0">#REF!</definedName>
    <definedName name="р">#REF!</definedName>
  </definedNames>
  <calcPr calcId="152511"/>
</workbook>
</file>

<file path=xl/calcChain.xml><?xml version="1.0" encoding="utf-8"?>
<calcChain xmlns="http://schemas.openxmlformats.org/spreadsheetml/2006/main">
  <c r="B163" i="116" l="1"/>
  <c r="F125" i="116" l="1"/>
  <c r="F97" i="116"/>
  <c r="F96" i="116"/>
  <c r="F86" i="116"/>
  <c r="F69" i="116"/>
  <c r="F68" i="116"/>
  <c r="F57" i="116"/>
  <c r="F56" i="116"/>
  <c r="F55" i="116"/>
  <c r="F54" i="116"/>
  <c r="F43" i="116"/>
  <c r="F28" i="116"/>
  <c r="F126" i="116" l="1"/>
  <c r="F153" i="116" s="1"/>
  <c r="F149" i="116" l="1"/>
  <c r="F150" i="116" s="1"/>
  <c r="F154" i="116" s="1"/>
  <c r="F156" i="116" s="1"/>
  <c r="F157" i="116" s="1"/>
  <c r="F158" i="116" s="1"/>
</calcChain>
</file>

<file path=xl/sharedStrings.xml><?xml version="1.0" encoding="utf-8"?>
<sst xmlns="http://schemas.openxmlformats.org/spreadsheetml/2006/main" count="187" uniqueCount="162">
  <si>
    <t>Количина</t>
  </si>
  <si>
    <t>ком</t>
  </si>
  <si>
    <t>Бр.</t>
  </si>
  <si>
    <t>Опис радова</t>
  </si>
  <si>
    <t>Јед. мере</t>
  </si>
  <si>
    <t>Јединична цена (дин)</t>
  </si>
  <si>
    <t>Цена (дин)</t>
  </si>
  <si>
    <t>А</t>
  </si>
  <si>
    <t>Б</t>
  </si>
  <si>
    <t>АxБ</t>
  </si>
  <si>
    <t>ОЗЕЛЕЊАВАЊЕ</t>
  </si>
  <si>
    <t>УКУПНО ОЗЕЛЕЊАВАЊЕ:</t>
  </si>
  <si>
    <t>m²</t>
  </si>
  <si>
    <t>УКУПНО ИНВЕСТИЦИОНО ОДРЖАВАЊЕ:</t>
  </si>
  <si>
    <t>ИНВЕСТИЦИОНО ОДРЖАВАЊЕ</t>
  </si>
  <si>
    <t>ЗБИРНА РЕКАПИТУЛАЦИЈА РАДОВА ОЗЕЛЕЊАВАЊА</t>
  </si>
  <si>
    <t>Tilia cordata</t>
  </si>
  <si>
    <t>Prunus pissardii</t>
  </si>
  <si>
    <t>Spiraea x bumalda 'Anthony Waterer'</t>
  </si>
  <si>
    <t>Hibiscus syriacus 'Helene'</t>
  </si>
  <si>
    <t>Pennisetum alopecuroides 'Hameln'</t>
  </si>
  <si>
    <t>крошње са најмање 5 основних грана на</t>
  </si>
  <si>
    <t>Садњу обавити у свему према</t>
  </si>
  <si>
    <t>стандардима у пејзажној архитектури за</t>
  </si>
  <si>
    <t>ову врсту радова (СУ: 01.00.03;</t>
  </si>
  <si>
    <t>комаду саднице, сав рад, материјал и</t>
  </si>
  <si>
    <t>изнад кореновог врата и очуваним</t>
  </si>
  <si>
    <t>транспорт.</t>
  </si>
  <si>
    <t>материјал и транспорт.</t>
  </si>
  <si>
    <t>према стандардима у пејзажној</t>
  </si>
  <si>
    <t>архитектури за ову врсту радова (СУ:</t>
  </si>
  <si>
    <t>свему према стандардима у пејзажној</t>
  </si>
  <si>
    <t>саднице, сав рад, материјал и транспорт.</t>
  </si>
  <si>
    <t>испланирати са тачношћу ± 1cm. Затим</t>
  </si>
  <si>
    <t>обележити шему садње у зависности од</t>
  </si>
  <si>
    <t>садњу украсних трава припремити терен</t>
  </si>
  <si>
    <t>на следећи начин: површину прекопати на</t>
  </si>
  <si>
    <t>дубини од 30cm, земљу добро</t>
  </si>
  <si>
    <t>уситнити,затим разастрти тресетно</t>
  </si>
  <si>
    <t>ђубриво у слоју од 5cm. Све поново</t>
  </si>
  <si>
    <t>прекопати, измешати , и грубо</t>
  </si>
  <si>
    <t>броја садницa по m². Прецизан број</t>
  </si>
  <si>
    <t>спецификацији садног материјала. Након</t>
  </si>
  <si>
    <t>обављене садње извршити обилно</t>
  </si>
  <si>
    <t>терминалним избојком. Садњу обавити у</t>
  </si>
  <si>
    <t>01.00.03; ГПС:01.00.03-004). 
Обрачун се</t>
  </si>
  <si>
    <t>врши по комаду саднице, сав рад,</t>
  </si>
  <si>
    <t xml:space="preserve">материјал и транспорт.
</t>
  </si>
  <si>
    <t>заливање. Обрачун се врши по комаду</t>
  </si>
  <si>
    <t>садницa украснe травe по m² дат је у</t>
  </si>
  <si>
    <t xml:space="preserve">20% ПДВ-а (дин):   </t>
  </si>
  <si>
    <t xml:space="preserve">УКУПНО СА ПДВ-ом (дин):   </t>
  </si>
  <si>
    <t>средње високих и ниских лишћара</t>
  </si>
  <si>
    <t>кореновог врата, добро формиране</t>
  </si>
  <si>
    <t>ГПС:01.00.03-004. Обрачун се врши по</t>
  </si>
  <si>
    <t>основних грана на висини мин. 2,5m</t>
  </si>
  <si>
    <t>грана и одговарајуће величине за сваку</t>
  </si>
  <si>
    <t>врсту посебно. Садњу обавити у свему</t>
  </si>
  <si>
    <t>архитектури за ову врсту радова. (СУ:</t>
  </si>
  <si>
    <t>01.00.03; ГПС:01.00.03.008).Обрачун се</t>
  </si>
  <si>
    <t>најмање 5 подједнако развијених</t>
  </si>
  <si>
    <t>01.00.03; ГПС:01.00.03.008). Обрачун се</t>
  </si>
  <si>
    <r>
      <rPr>
        <b/>
        <sz val="10"/>
        <rFont val="Arial"/>
        <family val="2"/>
      </rPr>
      <t>Израда сејаног травњака.</t>
    </r>
    <r>
      <rPr>
        <sz val="10"/>
        <rFont val="Arial"/>
        <family val="2"/>
      </rPr>
      <t xml:space="preserve"> </t>
    </r>
  </si>
  <si>
    <t>сејани травњак</t>
  </si>
  <si>
    <t>9/2-2   ПРОЈЕКАТ ОЗЕЛЕЊАВАЊА</t>
  </si>
  <si>
    <t>Prunus laurocerasus ' Otto Luyken '</t>
  </si>
  <si>
    <t>Cotoneaster dammeri  ' Coral Beauty '</t>
  </si>
  <si>
    <t>Syringa vulgaris  'Sensation '</t>
  </si>
  <si>
    <t>Berberis thunbergii 'Atropurpurea '</t>
  </si>
  <si>
    <t>Clematis 'Jackmanii Superba'</t>
  </si>
  <si>
    <t>Parthenocissus tricuspidata 'Veitchii'</t>
  </si>
  <si>
    <t>Инвестиционо одржавање зелених</t>
  </si>
  <si>
    <t>површина подразумева све операције</t>
  </si>
  <si>
    <t>одржавања и  неге зеленила:</t>
  </si>
  <si>
    <t>вредности радова озелењавања -</t>
  </si>
  <si>
    <t>Позиција обухвата припрему земљишта -</t>
  </si>
  <si>
    <t>чишћење од свих примеса органске и</t>
  </si>
  <si>
    <t>неорганске материје, риљање до дубине</t>
  </si>
  <si>
    <t>30 цм са уситњавањем земљишта,</t>
  </si>
  <si>
    <t xml:space="preserve">грабуљање остатака, фрезирање.  Преко </t>
  </si>
  <si>
    <t>испланираног терена извршити</t>
  </si>
  <si>
    <t>разастирање хумусно тресетног ђубрива</t>
  </si>
  <si>
    <t>3,5 кг/м². Измешати га са земљишним</t>
  </si>
  <si>
    <t>супстратом - хумусом ручно или</t>
  </si>
  <si>
    <t>ротофрезом. После разастирања и</t>
  </si>
  <si>
    <t>мешања ђубрива са земљом извршити</t>
  </si>
  <si>
    <t>планирање површине са тачношћу ±1cm.</t>
  </si>
  <si>
    <t>На тако припремљеном земљишту</t>
  </si>
  <si>
    <t>извршити сетву одређене смеше трава.</t>
  </si>
  <si>
    <t>Сетву извршити са 300-350 kg/ha или</t>
  </si>
  <si>
    <t>30-35gr/m², ручно у два унакрсна правца,</t>
  </si>
  <si>
    <t>по мирном времену без ветра и падавина.</t>
  </si>
  <si>
    <t>Семе треба затапкати, ручно,грабуљицом</t>
  </si>
  <si>
    <t>или “јежом”. Затрављену површину треба</t>
  </si>
  <si>
    <t>благо уваљати ручним ваљком, дрвеним</t>
  </si>
  <si>
    <t>или гвозденим, не тежим од 20-30kg.</t>
  </si>
  <si>
    <t>Затим површину натопити финим млазом</t>
  </si>
  <si>
    <t>воде. Обрачун радова врши се по м²</t>
  </si>
  <si>
    <t>травњака, за сав рад и  материјал и</t>
  </si>
  <si>
    <t>транспорт,</t>
  </si>
  <si>
    <r>
      <rPr>
        <sz val="10"/>
        <rFont val="Calibri"/>
        <family val="2"/>
      </rPr>
      <t>‒</t>
    </r>
    <r>
      <rPr>
        <sz val="10"/>
        <rFont val="Arial"/>
        <family val="2"/>
      </rPr>
      <t>кошење травњака,</t>
    </r>
  </si>
  <si>
    <t xml:space="preserve">‒плевљење и окопавање садница, </t>
  </si>
  <si>
    <t>‒прихрањивање травњака и садница,</t>
  </si>
  <si>
    <t>‒орезивање садница,</t>
  </si>
  <si>
    <t>‒заливање садница и травњака,</t>
  </si>
  <si>
    <t>‒замену осушеног и оштећеног садног</t>
  </si>
  <si>
    <t>материјала, као и</t>
  </si>
  <si>
    <t xml:space="preserve">‒заштиту биљног материјала од 
 </t>
  </si>
  <si>
    <t xml:space="preserve">оштећења  ентомолошког и  
 </t>
  </si>
  <si>
    <t>фитопатолошког порекла.</t>
  </si>
  <si>
    <t>Износи 20% од инвестиционе</t>
  </si>
  <si>
    <t>добијања позитивног записника о</t>
  </si>
  <si>
    <t>техничком прегледу и траје до</t>
  </si>
  <si>
    <t>предаје крајњем кориснику, а најдуже</t>
  </si>
  <si>
    <t xml:space="preserve">годину дана.
</t>
  </si>
  <si>
    <t>9/2-2.6.01.00</t>
  </si>
  <si>
    <t>9/2-2.6.02.00</t>
  </si>
  <si>
    <r>
      <t xml:space="preserve">Набавка и садња </t>
    </r>
    <r>
      <rPr>
        <b/>
        <sz val="10"/>
        <rFont val="Arial"/>
        <family val="2"/>
      </rPr>
      <t>дрворедних садница</t>
    </r>
  </si>
  <si>
    <r>
      <t xml:space="preserve">Набавка и садња </t>
    </r>
    <r>
      <rPr>
        <b/>
        <sz val="10"/>
        <rFont val="Arial"/>
        <family val="2"/>
      </rPr>
      <t>листопадног шибља</t>
    </r>
    <r>
      <rPr>
        <sz val="10"/>
        <rFont val="Arial"/>
        <family val="2"/>
      </rPr>
      <t xml:space="preserve"> </t>
    </r>
  </si>
  <si>
    <t>са најмање 3-5 подједнако развијених</t>
  </si>
  <si>
    <r>
      <t xml:space="preserve">Набавка и садња </t>
    </r>
    <r>
      <rPr>
        <b/>
        <sz val="10"/>
        <rFont val="Arial"/>
        <family val="2"/>
      </rPr>
      <t>зимзеленог шибља</t>
    </r>
    <r>
      <rPr>
        <sz val="10"/>
        <rFont val="Arial"/>
        <family val="2"/>
      </rPr>
      <t xml:space="preserve"> са</t>
    </r>
  </si>
  <si>
    <r>
      <t xml:space="preserve">Набавка и садња </t>
    </r>
    <r>
      <rPr>
        <b/>
        <sz val="10"/>
        <rFont val="Arial"/>
        <family val="2"/>
      </rPr>
      <t>украсних трава</t>
    </r>
    <r>
      <rPr>
        <sz val="10"/>
        <rFont val="Arial"/>
        <family val="2"/>
      </rPr>
      <t>.За</t>
    </r>
  </si>
  <si>
    <r>
      <t xml:space="preserve">Садња </t>
    </r>
    <r>
      <rPr>
        <b/>
        <sz val="10"/>
        <rFont val="Arial"/>
        <family val="2"/>
      </rPr>
      <t xml:space="preserve">пузавица </t>
    </r>
    <r>
      <rPr>
        <sz val="10"/>
        <rFont val="Arial"/>
        <family val="2"/>
      </rPr>
      <t xml:space="preserve">са најмање 3 </t>
    </r>
  </si>
  <si>
    <t>подједнако развијене гране мин.</t>
  </si>
  <si>
    <t>100-125cm. Садњу обавити у свему према</t>
  </si>
  <si>
    <t>ову врсту радова (СУ:01.00.03;</t>
  </si>
  <si>
    <t>ГПС:01.00.03-008). Обрачун се врши по</t>
  </si>
  <si>
    <t>9/2-2.6.01.01.</t>
  </si>
  <si>
    <t>9/2-2.6.01.01.01.</t>
  </si>
  <si>
    <t>9/2-2.6.01.02.</t>
  </si>
  <si>
    <t>9/2-2.6.01.02.01.</t>
  </si>
  <si>
    <t>9/2-2.6.01.03.</t>
  </si>
  <si>
    <t>9/2-2.6.01.03.01.</t>
  </si>
  <si>
    <t>9/2-2.6.01.03.02.</t>
  </si>
  <si>
    <t>9/2-2.6.01.03.03.</t>
  </si>
  <si>
    <t>9/2-2.6.01.03.04.</t>
  </si>
  <si>
    <t>9/2-2.6.01.04.</t>
  </si>
  <si>
    <t>9/2-2.6.01.04.01.</t>
  </si>
  <si>
    <t>9/2-2.6.01.04.02.</t>
  </si>
  <si>
    <t>9/2-2.6.01.05.</t>
  </si>
  <si>
    <t>9/2-2.6.01.05.01.</t>
  </si>
  <si>
    <t>9/2-2.6.01.06.</t>
  </si>
  <si>
    <t>9/2-2.6.01.06.01.</t>
  </si>
  <si>
    <t>9/2-2.6.01.06.02.</t>
  </si>
  <si>
    <t>9/2-2.6.01.07.</t>
  </si>
  <si>
    <t>9/2-2.6.01.07.01.</t>
  </si>
  <si>
    <t>Изградња станова за припаднике снага безбедности                                                                                       Град Врање – зона 3 на парцели ГП 2 (КП 11891/6)</t>
  </si>
  <si>
    <t xml:space="preserve">УКУПНО РАДОВИ ОЗЕЛЕЊАВАЊА БЕЗ ПДВ-а (дин):  </t>
  </si>
  <si>
    <t>позиције 9/2-2.6.01.00.,  за период од</t>
  </si>
  <si>
    <r>
      <rPr>
        <b/>
        <sz val="10"/>
        <rFont val="Arial"/>
        <family val="2"/>
      </rPr>
      <t>високих лишћара</t>
    </r>
    <r>
      <rPr>
        <sz val="10"/>
        <rFont val="Arial"/>
        <family val="2"/>
      </rPr>
      <t>, висине мин.3,5-4,0m,</t>
    </r>
  </si>
  <si>
    <t>са бусеном, обима мин.18/20cm  на</t>
  </si>
  <si>
    <t xml:space="preserve">висини од 1m изнад кореновог врата, </t>
  </si>
  <si>
    <t>добро формиране крошње са најмање 5</t>
  </si>
  <si>
    <t>висине мин.3-3,5m, са бусеном , обима</t>
  </si>
  <si>
    <t>мин.12/14cm  на висини од 1m изнад</t>
  </si>
  <si>
    <t>висини од 2,2-2,5m од кореновог врата.</t>
  </si>
  <si>
    <t>ПРЕДМЕР РАДОВА ОЗЕЛЕЊАВАЊА</t>
  </si>
  <si>
    <t>ПОНУЂАЧ</t>
  </si>
  <si>
    <t>Назив и седиште фирме:</t>
  </si>
  <si>
    <t>М.П</t>
  </si>
  <si>
    <t>Одговорно лице:</t>
  </si>
  <si>
    <t>У Београду,  ……….. 2018.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</si>
</sst>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\ _D_i_n_._-;\-* #,##0.00\ _D_i_n_._-;_-* &quot;-&quot;??\ _D_i_n_._-;_-@_-"/>
    <numFmt numFmtId="164" formatCode="_(* #,##0.00_);_(* \(#,##0.00\);_(* &quot;-&quot;??_);_(@_)"/>
    <numFmt numFmtId="165" formatCode="[$€-2]\ #,##0.00_);[Red]\([$€-2]\ #,##0.00\)"/>
    <numFmt numFmtId="166" formatCode="0."/>
    <numFmt numFmtId="167" formatCode="0.00_)"/>
    <numFmt numFmtId="168" formatCode="_-* #,##0.00_-;\-* #,##0.00_-;_-* &quot;-&quot;??_-;_-@_-"/>
    <numFmt numFmtId="169" formatCode="_ * #,##0.00_)\ _D_i_n_._ ;_ * \(#,##0.00\)\ _D_i_n_._ ;_ * &quot;-&quot;??_)\ _D_i_n_._ ;_ @_ "/>
    <numFmt numFmtId="170" formatCode="&quot;$&quot;#,##0.00;[Red]\-&quot;$&quot;#,##0.00"/>
    <numFmt numFmtId="171" formatCode="[$-409]h:mm:ss\ AM/PM"/>
    <numFmt numFmtId="172" formatCode="_ * #,##0.00_)\ &quot;Din.&quot;_ ;_ * \(#,##0.00\)\ &quot;Din.&quot;_ ;_ * &quot;-&quot;??_)\ &quot;Din.&quot;_ ;_ @_ "/>
  </numFmts>
  <fonts count="52">
    <font>
      <sz val="10"/>
      <name val="Arial"/>
      <charset val="204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10"/>
      <name val="Arial"/>
      <family val="2"/>
      <charset val="238"/>
    </font>
    <font>
      <sz val="10"/>
      <name val="Arial"/>
      <family val="2"/>
    </font>
    <font>
      <sz val="10"/>
      <name val="Dutch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</font>
    <font>
      <sz val="10"/>
      <name val="Dutch Bold"/>
    </font>
    <font>
      <sz val="10"/>
      <name val="Dutch"/>
      <charset val="238"/>
    </font>
    <font>
      <sz val="10"/>
      <name val="Dutch"/>
      <family val="2"/>
      <charset val="238"/>
    </font>
    <font>
      <sz val="11"/>
      <color indexed="8"/>
      <name val="Calibri"/>
      <family val="2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38"/>
      <scheme val="minor"/>
    </font>
    <font>
      <sz val="11"/>
      <color rgb="FF9C0006"/>
      <name val="Calibri"/>
      <family val="2"/>
      <scheme val="minor"/>
    </font>
    <font>
      <sz val="11"/>
      <color rgb="FF0061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rgb="FF3F3F76"/>
      <name val="Calibri"/>
      <family val="2"/>
      <scheme val="minor"/>
    </font>
    <font>
      <sz val="10"/>
      <name val="Arial"/>
      <family val="2"/>
      <charset val="238"/>
    </font>
    <font>
      <sz val="11"/>
      <color rgb="FF9C6500"/>
      <name val="Calibri"/>
      <family val="2"/>
      <scheme val="minor"/>
    </font>
    <font>
      <sz val="11"/>
      <color rgb="FF006100"/>
      <name val="Calibri"/>
      <family val="2"/>
      <scheme val="minor"/>
    </font>
    <font>
      <sz val="10"/>
      <name val="Arial"/>
      <family val="2"/>
      <charset val="238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name val="Calibri"/>
      <family val="2"/>
      <charset val="238"/>
    </font>
    <font>
      <sz val="10"/>
      <name val="Yu Arial"/>
      <family val="2"/>
    </font>
    <font>
      <sz val="10"/>
      <name val="Helv"/>
      <family val="2"/>
    </font>
    <font>
      <sz val="10"/>
      <color indexed="8"/>
      <name val="Swiss"/>
    </font>
    <font>
      <sz val="11"/>
      <color indexed="8"/>
      <name val="Calibri"/>
      <family val="2"/>
      <charset val="238"/>
    </font>
    <font>
      <sz val="8"/>
      <name val="Arial"/>
      <family val="2"/>
    </font>
    <font>
      <sz val="11"/>
      <color indexed="8"/>
      <name val="Arial"/>
      <family val="2"/>
    </font>
    <font>
      <sz val="14"/>
      <color indexed="8"/>
      <name val="Arial"/>
      <family val="2"/>
    </font>
    <font>
      <sz val="14"/>
      <name val="Arial"/>
      <family val="2"/>
    </font>
    <font>
      <b/>
      <sz val="8"/>
      <name val="Arial"/>
      <family val="2"/>
    </font>
    <font>
      <b/>
      <sz val="14"/>
      <color indexed="8"/>
      <name val="Arial"/>
      <family val="2"/>
    </font>
    <font>
      <b/>
      <sz val="11"/>
      <name val="Arial"/>
      <family val="2"/>
    </font>
    <font>
      <b/>
      <sz val="16"/>
      <color indexed="12"/>
      <name val="Arial"/>
      <family val="2"/>
    </font>
    <font>
      <sz val="8"/>
      <name val="Yu Arial"/>
      <family val="2"/>
    </font>
    <font>
      <sz val="10"/>
      <name val="Calibri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6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theme="5"/>
      </patternFill>
    </fill>
    <fill>
      <patternFill patternType="solid">
        <fgColor theme="6" tint="0.59999389629810485"/>
        <bgColor indexed="65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/>
        <bgColor indexed="64"/>
      </patternFill>
    </fill>
  </fills>
  <borders count="4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theme="0" tint="-0.499984740745262"/>
      </right>
      <top/>
      <bottom/>
      <diagonal/>
    </border>
    <border>
      <left style="double">
        <color theme="0" tint="-0.499984740745262"/>
      </left>
      <right style="double">
        <color indexed="64"/>
      </right>
      <top style="double">
        <color theme="0" tint="-0.499984740745262"/>
      </top>
      <bottom style="double">
        <color theme="0" tint="-0.499984740745262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105">
    <xf numFmtId="0" fontId="0" fillId="0" borderId="0"/>
    <xf numFmtId="0" fontId="20" fillId="5" borderId="0" applyNumberFormat="0" applyBorder="0" applyAlignment="0" applyProtection="0"/>
    <xf numFmtId="0" fontId="21" fillId="5" borderId="0" applyNumberFormat="0" applyBorder="0" applyAlignment="0" applyProtection="0"/>
    <xf numFmtId="0" fontId="20" fillId="2" borderId="0" applyNumberFormat="0" applyBorder="0" applyAlignment="0" applyProtection="0"/>
    <xf numFmtId="0" fontId="22" fillId="3" borderId="0" applyNumberFormat="0" applyBorder="0" applyAlignment="0" applyProtection="0"/>
    <xf numFmtId="0" fontId="20" fillId="6" borderId="0" applyNumberFormat="0" applyBorder="0" applyAlignment="0" applyProtection="0"/>
    <xf numFmtId="0" fontId="19" fillId="7" borderId="0" applyNumberFormat="0" applyBorder="0" applyAlignment="0" applyProtection="0"/>
    <xf numFmtId="0" fontId="22" fillId="4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2" fillId="10" borderId="0" applyNumberFormat="0" applyBorder="0" applyAlignment="0" applyProtection="0"/>
    <xf numFmtId="0" fontId="21" fillId="10" borderId="0" applyNumberFormat="0" applyBorder="0" applyAlignment="0" applyProtection="0"/>
    <xf numFmtId="0" fontId="22" fillId="11" borderId="0" applyNumberFormat="0" applyBorder="0" applyAlignment="0" applyProtection="0"/>
    <xf numFmtId="0" fontId="20" fillId="11" borderId="0" applyNumberFormat="0" applyBorder="0" applyAlignment="0" applyProtection="0"/>
    <xf numFmtId="0" fontId="22" fillId="12" borderId="0" applyNumberFormat="0" applyBorder="0" applyAlignment="0" applyProtection="0"/>
    <xf numFmtId="0" fontId="20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10" fillId="0" borderId="1">
      <alignment horizontal="center" vertical="top"/>
    </xf>
    <xf numFmtId="165" fontId="10" fillId="0" borderId="1">
      <alignment horizontal="center" vertical="top"/>
    </xf>
    <xf numFmtId="166" fontId="10" fillId="0" borderId="1">
      <alignment horizontal="center" vertical="top"/>
    </xf>
    <xf numFmtId="170" fontId="10" fillId="0" borderId="1">
      <alignment horizontal="center" vertical="top"/>
    </xf>
    <xf numFmtId="171" fontId="10" fillId="0" borderId="1">
      <alignment horizontal="center" vertical="top"/>
    </xf>
    <xf numFmtId="0" fontId="15" fillId="0" borderId="2">
      <alignment horizontal="center" vertical="top"/>
    </xf>
    <xf numFmtId="43" fontId="11" fillId="0" borderId="0" applyFont="0" applyFill="0" applyBorder="0" applyAlignment="0" applyProtection="0"/>
    <xf numFmtId="164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4" fontId="17" fillId="0" borderId="0" applyFont="0" applyFill="0" applyBorder="0" applyAlignment="0" applyProtection="0"/>
    <xf numFmtId="172" fontId="8" fillId="0" borderId="0" applyFont="0" applyFill="0" applyBorder="0" applyAlignment="0" applyProtection="0"/>
    <xf numFmtId="0" fontId="25" fillId="16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17" borderId="7" applyNumberFormat="0" applyAlignment="0" applyProtection="0"/>
    <xf numFmtId="167" fontId="14" fillId="0" borderId="1">
      <alignment horizontal="right"/>
    </xf>
    <xf numFmtId="166" fontId="14" fillId="0" borderId="1">
      <alignment horizontal="right"/>
    </xf>
    <xf numFmtId="0" fontId="10" fillId="0" borderId="1">
      <alignment horizontal="center"/>
    </xf>
    <xf numFmtId="2" fontId="14" fillId="0" borderId="1">
      <alignment horizontal="right"/>
    </xf>
    <xf numFmtId="0" fontId="9" fillId="0" borderId="0"/>
    <xf numFmtId="0" fontId="8" fillId="0" borderId="0"/>
    <xf numFmtId="0" fontId="14" fillId="0" borderId="1">
      <alignment horizontal="center" vertical="center" wrapText="1"/>
    </xf>
    <xf numFmtId="0" fontId="8" fillId="0" borderId="0"/>
    <xf numFmtId="0" fontId="19" fillId="0" borderId="0"/>
    <xf numFmtId="0" fontId="8" fillId="0" borderId="0"/>
    <xf numFmtId="0" fontId="13" fillId="0" borderId="0"/>
    <xf numFmtId="0" fontId="21" fillId="0" borderId="0"/>
    <xf numFmtId="0" fontId="9" fillId="0" borderId="0">
      <alignment horizontal="left" vertical="top" wrapText="1"/>
    </xf>
    <xf numFmtId="0" fontId="8" fillId="0" borderId="0"/>
    <xf numFmtId="0" fontId="9" fillId="0" borderId="0"/>
    <xf numFmtId="0" fontId="11" fillId="0" borderId="0"/>
    <xf numFmtId="0" fontId="12" fillId="0" borderId="0"/>
    <xf numFmtId="0" fontId="8" fillId="0" borderId="0"/>
    <xf numFmtId="0" fontId="20" fillId="0" borderId="0"/>
    <xf numFmtId="0" fontId="8" fillId="0" borderId="0"/>
    <xf numFmtId="0" fontId="18" fillId="0" borderId="0"/>
    <xf numFmtId="9" fontId="21" fillId="0" borderId="0" applyFont="0" applyFill="0" applyBorder="0" applyAlignment="0" applyProtection="0"/>
    <xf numFmtId="0" fontId="10" fillId="0" borderId="1">
      <alignment horizontal="left" vertical="top" wrapText="1"/>
    </xf>
    <xf numFmtId="0" fontId="16" fillId="0" borderId="2">
      <alignment horizontal="left" vertical="top" wrapText="1"/>
    </xf>
    <xf numFmtId="0" fontId="6" fillId="10" borderId="0" applyNumberFormat="0" applyBorder="0" applyAlignment="0" applyProtection="0"/>
    <xf numFmtId="0" fontId="6" fillId="2" borderId="0" applyNumberFormat="0" applyBorder="0" applyAlignment="0" applyProtection="0"/>
    <xf numFmtId="0" fontId="13" fillId="0" borderId="0"/>
    <xf numFmtId="0" fontId="6" fillId="5" borderId="0" applyNumberFormat="0" applyBorder="0" applyAlignment="0" applyProtection="0"/>
    <xf numFmtId="0" fontId="28" fillId="0" borderId="0"/>
    <xf numFmtId="164" fontId="28" fillId="0" borderId="0" applyFont="0" applyFill="0" applyBorder="0" applyAlignment="0" applyProtection="0"/>
    <xf numFmtId="0" fontId="21" fillId="2" borderId="0" applyNumberFormat="0" applyBorder="0" applyAlignment="0" applyProtection="0"/>
    <xf numFmtId="0" fontId="29" fillId="18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5" fillId="5" borderId="0" applyNumberFormat="0" applyBorder="0" applyAlignment="0" applyProtection="0"/>
    <xf numFmtId="0" fontId="13" fillId="0" borderId="0"/>
    <xf numFmtId="0" fontId="9" fillId="0" borderId="0">
      <alignment horizontal="left" vertical="top" wrapText="1"/>
    </xf>
    <xf numFmtId="0" fontId="19" fillId="10" borderId="0" applyNumberFormat="0" applyBorder="0" applyAlignment="0" applyProtection="0"/>
    <xf numFmtId="0" fontId="4" fillId="8" borderId="0" applyNumberFormat="0" applyBorder="0" applyAlignment="0" applyProtection="0"/>
    <xf numFmtId="168" fontId="8" fillId="0" borderId="0" applyFont="0" applyFill="0" applyBorder="0" applyAlignment="0" applyProtection="0"/>
    <xf numFmtId="0" fontId="4" fillId="5" borderId="0" applyNumberFormat="0" applyBorder="0" applyAlignment="0" applyProtection="0"/>
    <xf numFmtId="0" fontId="30" fillId="16" borderId="0" applyNumberFormat="0" applyBorder="0" applyAlignment="0" applyProtection="0"/>
    <xf numFmtId="0" fontId="31" fillId="0" borderId="0"/>
    <xf numFmtId="0" fontId="9" fillId="0" borderId="0"/>
    <xf numFmtId="43" fontId="31" fillId="0" borderId="0" applyFont="0" applyFill="0" applyBorder="0" applyAlignment="0" applyProtection="0"/>
    <xf numFmtId="0" fontId="3" fillId="5" borderId="0" applyNumberFormat="0" applyBorder="0" applyAlignment="0" applyProtection="0"/>
    <xf numFmtId="0" fontId="19" fillId="20" borderId="0" applyNumberFormat="0" applyBorder="0" applyAlignment="0" applyProtection="0"/>
    <xf numFmtId="0" fontId="23" fillId="19" borderId="0" applyNumberFormat="0" applyBorder="0" applyAlignment="0" applyProtection="0"/>
    <xf numFmtId="0" fontId="10" fillId="0" borderId="1">
      <alignment horizontal="center" vertical="top"/>
    </xf>
    <xf numFmtId="0" fontId="8" fillId="0" borderId="0"/>
    <xf numFmtId="0" fontId="8" fillId="0" borderId="0"/>
    <xf numFmtId="164" fontId="9" fillId="0" borderId="0" applyFont="0" applyFill="0" applyBorder="0" applyAlignment="0" applyProtection="0"/>
    <xf numFmtId="0" fontId="8" fillId="0" borderId="0"/>
    <xf numFmtId="0" fontId="2" fillId="2" borderId="0" applyNumberFormat="0" applyBorder="0" applyAlignment="0" applyProtection="0"/>
    <xf numFmtId="0" fontId="8" fillId="0" borderId="0"/>
    <xf numFmtId="0" fontId="2" fillId="5" borderId="0" applyNumberFormat="0" applyBorder="0" applyAlignment="0" applyProtection="0"/>
    <xf numFmtId="0" fontId="9" fillId="0" borderId="0"/>
    <xf numFmtId="0" fontId="8" fillId="0" borderId="0"/>
    <xf numFmtId="0" fontId="1" fillId="0" borderId="0"/>
    <xf numFmtId="0" fontId="8" fillId="0" borderId="0"/>
    <xf numFmtId="43" fontId="9" fillId="0" borderId="0" applyFont="0" applyFill="0" applyBorder="0" applyAlignment="0" applyProtection="0"/>
    <xf numFmtId="0" fontId="35" fillId="0" borderId="0"/>
    <xf numFmtId="0" fontId="37" fillId="0" borderId="0"/>
    <xf numFmtId="0" fontId="38" fillId="0" borderId="0"/>
    <xf numFmtId="0" fontId="39" fillId="0" borderId="0"/>
    <xf numFmtId="0" fontId="40" fillId="0" borderId="0">
      <alignment vertical="top" wrapText="1"/>
    </xf>
    <xf numFmtId="43" fontId="41" fillId="0" borderId="0" applyFont="0" applyFill="0" applyBorder="0" applyAlignment="0" applyProtection="0"/>
  </cellStyleXfs>
  <cellXfs count="171">
    <xf numFmtId="0" fontId="0" fillId="0" borderId="0" xfId="0"/>
    <xf numFmtId="0" fontId="43" fillId="0" borderId="0" xfId="0" applyFont="1" applyFill="1"/>
    <xf numFmtId="0" fontId="43" fillId="0" borderId="0" xfId="0" applyFont="1"/>
    <xf numFmtId="0" fontId="44" fillId="0" borderId="0" xfId="0" applyFont="1" applyFill="1"/>
    <xf numFmtId="0" fontId="44" fillId="0" borderId="0" xfId="0" applyFont="1"/>
    <xf numFmtId="49" fontId="42" fillId="0" borderId="13" xfId="0" applyNumberFormat="1" applyFont="1" applyFill="1" applyBorder="1" applyAlignment="1">
      <alignment horizontal="left" vertical="top"/>
    </xf>
    <xf numFmtId="4" fontId="7" fillId="0" borderId="12" xfId="0" applyNumberFormat="1" applyFont="1" applyFill="1" applyBorder="1" applyAlignment="1">
      <alignment horizontal="right"/>
    </xf>
    <xf numFmtId="0" fontId="32" fillId="0" borderId="0" xfId="0" applyFont="1" applyFill="1"/>
    <xf numFmtId="0" fontId="46" fillId="0" borderId="13" xfId="0" applyFont="1" applyFill="1" applyBorder="1" applyAlignment="1">
      <alignment horizontal="right" vertical="center" wrapText="1"/>
    </xf>
    <xf numFmtId="0" fontId="7" fillId="0" borderId="5" xfId="0" applyNumberFormat="1" applyFont="1" applyFill="1" applyBorder="1" applyAlignment="1">
      <alignment horizontal="right" vertical="center" wrapText="1"/>
    </xf>
    <xf numFmtId="0" fontId="7" fillId="0" borderId="5" xfId="0" applyFont="1" applyFill="1" applyBorder="1" applyAlignment="1">
      <alignment horizontal="right" wrapText="1"/>
    </xf>
    <xf numFmtId="0" fontId="32" fillId="21" borderId="0" xfId="0" applyFont="1" applyFill="1"/>
    <xf numFmtId="49" fontId="42" fillId="0" borderId="15" xfId="0" applyNumberFormat="1" applyFont="1" applyFill="1" applyBorder="1" applyAlignment="1">
      <alignment horizontal="left" vertical="top"/>
    </xf>
    <xf numFmtId="0" fontId="7" fillId="0" borderId="0" xfId="0" applyNumberFormat="1" applyFont="1" applyFill="1" applyBorder="1" applyAlignment="1">
      <alignment horizontal="right" wrapText="1"/>
    </xf>
    <xf numFmtId="0" fontId="7" fillId="0" borderId="0" xfId="0" applyFont="1" applyFill="1" applyBorder="1" applyAlignment="1">
      <alignment horizontal="right" wrapText="1"/>
    </xf>
    <xf numFmtId="4" fontId="7" fillId="0" borderId="14" xfId="0" applyNumberFormat="1" applyFont="1" applyFill="1" applyBorder="1" applyAlignment="1">
      <alignment horizontal="right"/>
    </xf>
    <xf numFmtId="0" fontId="45" fillId="0" borderId="0" xfId="0" applyFont="1" applyFill="1"/>
    <xf numFmtId="0" fontId="45" fillId="21" borderId="0" xfId="0" applyFont="1" applyFill="1"/>
    <xf numFmtId="4" fontId="7" fillId="0" borderId="19" xfId="0" applyNumberFormat="1" applyFont="1" applyFill="1" applyBorder="1" applyAlignment="1">
      <alignment horizontal="right"/>
    </xf>
    <xf numFmtId="0" fontId="13" fillId="0" borderId="0" xfId="0" applyFont="1" applyFill="1"/>
    <xf numFmtId="0" fontId="13" fillId="21" borderId="0" xfId="0" applyFont="1" applyFill="1"/>
    <xf numFmtId="4" fontId="9" fillId="0" borderId="9" xfId="0" applyNumberFormat="1" applyFont="1" applyBorder="1" applyAlignment="1">
      <alignment horizontal="center" vertical="center" wrapText="1"/>
    </xf>
    <xf numFmtId="4" fontId="9" fillId="0" borderId="10" xfId="0" applyNumberFormat="1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/>
    </xf>
    <xf numFmtId="4" fontId="9" fillId="0" borderId="17" xfId="0" applyNumberFormat="1" applyFont="1" applyBorder="1" applyAlignment="1">
      <alignment horizontal="center" vertical="center"/>
    </xf>
    <xf numFmtId="0" fontId="7" fillId="0" borderId="5" xfId="0" applyNumberFormat="1" applyFont="1" applyFill="1" applyBorder="1" applyAlignment="1">
      <alignment horizontal="right" wrapText="1"/>
    </xf>
    <xf numFmtId="0" fontId="0" fillId="0" borderId="0" xfId="0" applyBorder="1"/>
    <xf numFmtId="0" fontId="36" fillId="0" borderId="3" xfId="0" applyFont="1" applyFill="1" applyBorder="1" applyAlignment="1">
      <alignment horizontal="center"/>
    </xf>
    <xf numFmtId="2" fontId="8" fillId="0" borderId="3" xfId="0" applyNumberFormat="1" applyFont="1" applyFill="1" applyBorder="1" applyAlignment="1">
      <alignment horizontal="center" wrapText="1"/>
    </xf>
    <xf numFmtId="2" fontId="8" fillId="0" borderId="3" xfId="0" applyNumberFormat="1" applyFont="1" applyFill="1" applyBorder="1" applyAlignment="1">
      <alignment horizontal="right" wrapText="1"/>
    </xf>
    <xf numFmtId="4" fontId="7" fillId="0" borderId="17" xfId="0" applyNumberFormat="1" applyFont="1" applyFill="1" applyBorder="1" applyAlignment="1">
      <alignment horizontal="right" wrapText="1"/>
    </xf>
    <xf numFmtId="49" fontId="42" fillId="0" borderId="25" xfId="0" applyNumberFormat="1" applyFont="1" applyFill="1" applyBorder="1" applyAlignment="1">
      <alignment horizontal="left" vertical="center"/>
    </xf>
    <xf numFmtId="0" fontId="32" fillId="0" borderId="26" xfId="0" applyFont="1" applyFill="1" applyBorder="1" applyAlignment="1">
      <alignment horizontal="center" wrapText="1"/>
    </xf>
    <xf numFmtId="1" fontId="9" fillId="0" borderId="26" xfId="0" applyNumberFormat="1" applyFont="1" applyFill="1" applyBorder="1" applyAlignment="1" applyProtection="1">
      <alignment horizontal="center"/>
      <protection locked="0"/>
    </xf>
    <xf numFmtId="4" fontId="8" fillId="0" borderId="26" xfId="0" applyNumberFormat="1" applyFont="1" applyFill="1" applyBorder="1" applyAlignment="1">
      <alignment horizontal="right" wrapText="1"/>
    </xf>
    <xf numFmtId="4" fontId="7" fillId="0" borderId="27" xfId="0" applyNumberFormat="1" applyFont="1" applyFill="1" applyBorder="1" applyAlignment="1">
      <alignment horizontal="right" wrapText="1"/>
    </xf>
    <xf numFmtId="0" fontId="37" fillId="0" borderId="3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right" wrapText="1"/>
    </xf>
    <xf numFmtId="3" fontId="9" fillId="0" borderId="26" xfId="0" applyNumberFormat="1" applyFont="1" applyFill="1" applyBorder="1" applyAlignment="1" applyProtection="1">
      <alignment horizontal="center"/>
      <protection locked="0"/>
    </xf>
    <xf numFmtId="0" fontId="9" fillId="0" borderId="3" xfId="0" applyFont="1" applyFill="1" applyBorder="1" applyAlignment="1">
      <alignment horizontal="center"/>
    </xf>
    <xf numFmtId="49" fontId="42" fillId="0" borderId="28" xfId="0" applyNumberFormat="1" applyFont="1" applyFill="1" applyBorder="1" applyAlignment="1">
      <alignment horizontal="left" vertical="center"/>
    </xf>
    <xf numFmtId="2" fontId="8" fillId="0" borderId="29" xfId="0" applyNumberFormat="1" applyFont="1" applyFill="1" applyBorder="1" applyAlignment="1">
      <alignment horizontal="right" wrapText="1"/>
    </xf>
    <xf numFmtId="4" fontId="7" fillId="0" borderId="30" xfId="0" applyNumberFormat="1" applyFont="1" applyFill="1" applyBorder="1" applyAlignment="1">
      <alignment horizontal="right" wrapText="1"/>
    </xf>
    <xf numFmtId="0" fontId="9" fillId="0" borderId="29" xfId="0" applyFont="1" applyFill="1" applyBorder="1" applyAlignment="1">
      <alignment horizontal="center" vertical="center"/>
    </xf>
    <xf numFmtId="4" fontId="8" fillId="0" borderId="29" xfId="0" applyNumberFormat="1" applyFont="1" applyFill="1" applyBorder="1" applyAlignment="1">
      <alignment horizontal="center"/>
    </xf>
    <xf numFmtId="0" fontId="37" fillId="0" borderId="0" xfId="0" applyFont="1" applyFill="1" applyAlignment="1">
      <alignment wrapText="1"/>
    </xf>
    <xf numFmtId="0" fontId="37" fillId="21" borderId="0" xfId="0" applyFont="1" applyFill="1" applyAlignment="1">
      <alignment wrapText="1"/>
    </xf>
    <xf numFmtId="0" fontId="37" fillId="22" borderId="0" xfId="0" applyFont="1" applyFill="1" applyAlignment="1">
      <alignment wrapText="1"/>
    </xf>
    <xf numFmtId="4" fontId="7" fillId="0" borderId="12" xfId="0" applyNumberFormat="1" applyFont="1" applyFill="1" applyBorder="1" applyAlignment="1">
      <alignment horizontal="right" wrapText="1"/>
    </xf>
    <xf numFmtId="0" fontId="50" fillId="0" borderId="0" xfId="0" applyFont="1"/>
    <xf numFmtId="4" fontId="9" fillId="0" borderId="3" xfId="0" applyNumberFormat="1" applyFont="1" applyFill="1" applyBorder="1" applyAlignment="1">
      <alignment horizontal="right"/>
    </xf>
    <xf numFmtId="4" fontId="9" fillId="0" borderId="17" xfId="0" applyNumberFormat="1" applyFont="1" applyFill="1" applyBorder="1" applyAlignment="1">
      <alignment horizontal="right"/>
    </xf>
    <xf numFmtId="3" fontId="9" fillId="0" borderId="29" xfId="0" applyNumberFormat="1" applyFont="1" applyFill="1" applyBorder="1" applyAlignment="1" applyProtection="1">
      <protection locked="0"/>
    </xf>
    <xf numFmtId="4" fontId="9" fillId="0" borderId="29" xfId="0" applyNumberFormat="1" applyFont="1" applyFill="1" applyBorder="1" applyAlignment="1">
      <alignment horizontal="right"/>
    </xf>
    <xf numFmtId="0" fontId="42" fillId="0" borderId="0" xfId="0" applyFont="1" applyFill="1" applyBorder="1"/>
    <xf numFmtId="0" fontId="42" fillId="0" borderId="0" xfId="0" applyFont="1" applyFill="1"/>
    <xf numFmtId="49" fontId="42" fillId="0" borderId="11" xfId="0" applyNumberFormat="1" applyFont="1" applyFill="1" applyBorder="1" applyAlignment="1">
      <alignment horizontal="left" vertical="top"/>
    </xf>
    <xf numFmtId="0" fontId="9" fillId="0" borderId="16" xfId="0" applyFont="1" applyFill="1" applyBorder="1" applyAlignment="1">
      <alignment horizontal="left" vertical="top" wrapText="1"/>
    </xf>
    <xf numFmtId="0" fontId="36" fillId="0" borderId="16" xfId="0" applyFont="1" applyFill="1" applyBorder="1" applyAlignment="1">
      <alignment horizontal="center"/>
    </xf>
    <xf numFmtId="2" fontId="8" fillId="0" borderId="16" xfId="0" applyNumberFormat="1" applyFont="1" applyFill="1" applyBorder="1" applyAlignment="1">
      <alignment horizontal="center" wrapText="1"/>
    </xf>
    <xf numFmtId="2" fontId="8" fillId="0" borderId="16" xfId="0" applyNumberFormat="1" applyFont="1" applyFill="1" applyBorder="1" applyAlignment="1">
      <alignment horizontal="right" wrapText="1"/>
    </xf>
    <xf numFmtId="4" fontId="7" fillId="0" borderId="33" xfId="0" applyNumberFormat="1" applyFont="1" applyFill="1" applyBorder="1" applyAlignment="1">
      <alignment horizontal="right" wrapText="1"/>
    </xf>
    <xf numFmtId="0" fontId="9" fillId="0" borderId="16" xfId="0" applyFont="1" applyFill="1" applyBorder="1" applyAlignment="1">
      <alignment horizontal="center"/>
    </xf>
    <xf numFmtId="4" fontId="9" fillId="0" borderId="16" xfId="0" applyNumberFormat="1" applyFont="1" applyFill="1" applyBorder="1" applyAlignment="1">
      <alignment horizontal="right"/>
    </xf>
    <xf numFmtId="4" fontId="9" fillId="0" borderId="33" xfId="0" applyNumberFormat="1" applyFont="1" applyFill="1" applyBorder="1" applyAlignment="1">
      <alignment horizontal="right"/>
    </xf>
    <xf numFmtId="0" fontId="37" fillId="0" borderId="16" xfId="0" applyFont="1" applyFill="1" applyBorder="1" applyAlignment="1">
      <alignment horizontal="center" wrapText="1"/>
    </xf>
    <xf numFmtId="0" fontId="8" fillId="0" borderId="16" xfId="0" applyFont="1" applyFill="1" applyBorder="1" applyAlignment="1">
      <alignment horizontal="center" wrapText="1"/>
    </xf>
    <xf numFmtId="0" fontId="8" fillId="0" borderId="16" xfId="0" applyFont="1" applyFill="1" applyBorder="1" applyAlignment="1">
      <alignment horizontal="right" wrapText="1"/>
    </xf>
    <xf numFmtId="0" fontId="7" fillId="0" borderId="16" xfId="0" applyFont="1" applyFill="1" applyBorder="1" applyAlignment="1">
      <alignment horizontal="center"/>
    </xf>
    <xf numFmtId="0" fontId="32" fillId="0" borderId="0" xfId="0" applyFont="1" applyFill="1" applyBorder="1"/>
    <xf numFmtId="0" fontId="43" fillId="0" borderId="0" xfId="0" applyFont="1" applyFill="1" applyBorder="1"/>
    <xf numFmtId="0" fontId="9" fillId="0" borderId="16" xfId="0" applyFont="1" applyFill="1" applyBorder="1" applyAlignment="1">
      <alignment horizontal="left" vertical="top"/>
    </xf>
    <xf numFmtId="2" fontId="9" fillId="23" borderId="0" xfId="0" applyNumberFormat="1" applyFont="1" applyFill="1" applyBorder="1" applyAlignment="1">
      <alignment vertical="top"/>
    </xf>
    <xf numFmtId="2" fontId="9" fillId="23" borderId="0" xfId="0" applyNumberFormat="1" applyFont="1" applyFill="1" applyAlignment="1">
      <alignment vertical="top"/>
    </xf>
    <xf numFmtId="0" fontId="43" fillId="0" borderId="0" xfId="0" applyFont="1" applyFill="1" applyAlignment="1"/>
    <xf numFmtId="49" fontId="7" fillId="0" borderId="20" xfId="0" applyNumberFormat="1" applyFont="1" applyFill="1" applyBorder="1" applyAlignment="1">
      <alignment horizontal="left" vertical="center"/>
    </xf>
    <xf numFmtId="4" fontId="32" fillId="0" borderId="36" xfId="0" applyNumberFormat="1" applyFont="1" applyFill="1" applyBorder="1" applyAlignment="1">
      <alignment vertical="center"/>
    </xf>
    <xf numFmtId="0" fontId="0" fillId="0" borderId="0" xfId="0" applyFill="1"/>
    <xf numFmtId="4" fontId="7" fillId="0" borderId="30" xfId="0" applyNumberFormat="1" applyFont="1" applyFill="1" applyBorder="1" applyAlignment="1">
      <alignment horizontal="right"/>
    </xf>
    <xf numFmtId="0" fontId="50" fillId="0" borderId="0" xfId="0" applyFont="1" applyBorder="1"/>
    <xf numFmtId="0" fontId="43" fillId="0" borderId="0" xfId="0" applyFont="1" applyFill="1" applyBorder="1" applyAlignment="1"/>
    <xf numFmtId="0" fontId="44" fillId="0" borderId="0" xfId="0" applyFont="1" applyFill="1" applyBorder="1"/>
    <xf numFmtId="0" fontId="0" fillId="0" borderId="0" xfId="0" applyFill="1" applyBorder="1"/>
    <xf numFmtId="0" fontId="37" fillId="0" borderId="0" xfId="0" applyFont="1" applyFill="1" applyBorder="1" applyAlignment="1">
      <alignment wrapText="1"/>
    </xf>
    <xf numFmtId="0" fontId="45" fillId="0" borderId="0" xfId="0" applyFont="1" applyFill="1" applyBorder="1"/>
    <xf numFmtId="0" fontId="13" fillId="0" borderId="0" xfId="0" applyFont="1" applyFill="1" applyBorder="1"/>
    <xf numFmtId="0" fontId="9" fillId="0" borderId="3" xfId="0" applyFont="1" applyFill="1" applyBorder="1" applyAlignment="1">
      <alignment horizontal="left" vertical="top"/>
    </xf>
    <xf numFmtId="0" fontId="9" fillId="0" borderId="3" xfId="0" applyFont="1" applyFill="1" applyBorder="1" applyAlignment="1">
      <alignment horizontal="left" vertical="top" wrapText="1"/>
    </xf>
    <xf numFmtId="0" fontId="32" fillId="0" borderId="31" xfId="0" applyFont="1" applyFill="1" applyBorder="1"/>
    <xf numFmtId="49" fontId="33" fillId="0" borderId="34" xfId="0" applyNumberFormat="1" applyFont="1" applyBorder="1" applyAlignment="1">
      <alignment horizontal="left" vertical="center"/>
    </xf>
    <xf numFmtId="0" fontId="9" fillId="0" borderId="29" xfId="0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horizontal="center"/>
    </xf>
    <xf numFmtId="4" fontId="8" fillId="0" borderId="16" xfId="0" applyNumberFormat="1" applyFont="1" applyFill="1" applyBorder="1" applyAlignment="1">
      <alignment horizontal="center"/>
    </xf>
    <xf numFmtId="49" fontId="42" fillId="0" borderId="38" xfId="0" applyNumberFormat="1" applyFont="1" applyFill="1" applyBorder="1" applyAlignment="1">
      <alignment horizontal="left" vertical="center"/>
    </xf>
    <xf numFmtId="0" fontId="48" fillId="0" borderId="3" xfId="0" applyFont="1" applyFill="1" applyBorder="1" applyAlignment="1">
      <alignment horizontal="left" vertical="center"/>
    </xf>
    <xf numFmtId="0" fontId="48" fillId="0" borderId="17" xfId="0" applyFont="1" applyFill="1" applyBorder="1" applyAlignment="1">
      <alignment horizontal="left" vertical="center"/>
    </xf>
    <xf numFmtId="0" fontId="48" fillId="0" borderId="16" xfId="0" applyFont="1" applyFill="1" applyBorder="1" applyAlignment="1">
      <alignment horizontal="left" vertical="center"/>
    </xf>
    <xf numFmtId="0" fontId="48" fillId="0" borderId="33" xfId="0" applyFont="1" applyFill="1" applyBorder="1" applyAlignment="1">
      <alignment horizontal="left" vertical="center"/>
    </xf>
    <xf numFmtId="49" fontId="7" fillId="0" borderId="13" xfId="0" applyNumberFormat="1" applyFont="1" applyFill="1" applyBorder="1" applyAlignment="1">
      <alignment horizontal="left" vertical="center"/>
    </xf>
    <xf numFmtId="0" fontId="7" fillId="0" borderId="16" xfId="0" applyFont="1" applyFill="1" applyBorder="1" applyAlignment="1">
      <alignment horizontal="left" vertical="top" wrapText="1"/>
    </xf>
    <xf numFmtId="49" fontId="48" fillId="0" borderId="34" xfId="0" applyNumberFormat="1" applyFont="1" applyFill="1" applyBorder="1" applyAlignment="1">
      <alignment horizontal="left" vertical="center"/>
    </xf>
    <xf numFmtId="49" fontId="48" fillId="0" borderId="15" xfId="0" applyNumberFormat="1" applyFont="1" applyFill="1" applyBorder="1" applyAlignment="1">
      <alignment horizontal="left" vertical="center"/>
    </xf>
    <xf numFmtId="49" fontId="42" fillId="0" borderId="24" xfId="0" applyNumberFormat="1" applyFont="1" applyFill="1" applyBorder="1" applyAlignment="1">
      <alignment horizontal="center" vertical="center"/>
    </xf>
    <xf numFmtId="0" fontId="32" fillId="0" borderId="29" xfId="0" applyFont="1" applyFill="1" applyBorder="1" applyAlignment="1">
      <alignment horizontal="center" wrapText="1"/>
    </xf>
    <xf numFmtId="1" fontId="9" fillId="0" borderId="29" xfId="0" applyNumberFormat="1" applyFont="1" applyFill="1" applyBorder="1" applyAlignment="1" applyProtection="1">
      <alignment horizontal="center"/>
      <protection locked="0"/>
    </xf>
    <xf numFmtId="4" fontId="8" fillId="0" borderId="29" xfId="0" applyNumberFormat="1" applyFont="1" applyFill="1" applyBorder="1" applyAlignment="1">
      <alignment horizontal="right" wrapText="1"/>
    </xf>
    <xf numFmtId="4" fontId="48" fillId="0" borderId="23" xfId="0" applyNumberFormat="1" applyFont="1" applyFill="1" applyBorder="1" applyAlignment="1">
      <alignment horizontal="right"/>
    </xf>
    <xf numFmtId="1" fontId="9" fillId="0" borderId="26" xfId="0" applyNumberFormat="1" applyFont="1" applyFill="1" applyBorder="1" applyAlignment="1" applyProtection="1">
      <protection locked="0"/>
    </xf>
    <xf numFmtId="2" fontId="8" fillId="0" borderId="26" xfId="0" applyNumberFormat="1" applyFont="1" applyFill="1" applyBorder="1" applyAlignment="1">
      <alignment horizontal="right" wrapText="1"/>
    </xf>
    <xf numFmtId="1" fontId="9" fillId="0" borderId="29" xfId="0" applyNumberFormat="1" applyFont="1" applyFill="1" applyBorder="1" applyAlignment="1" applyProtection="1">
      <protection locked="0"/>
    </xf>
    <xf numFmtId="49" fontId="48" fillId="0" borderId="39" xfId="0" applyNumberFormat="1" applyFont="1" applyFill="1" applyBorder="1" applyAlignment="1">
      <alignment horizontal="left" vertical="center"/>
    </xf>
    <xf numFmtId="0" fontId="48" fillId="0" borderId="40" xfId="0" applyFont="1" applyFill="1" applyBorder="1" applyAlignment="1">
      <alignment horizontal="left" vertical="center"/>
    </xf>
    <xf numFmtId="4" fontId="9" fillId="0" borderId="41" xfId="0" applyNumberFormat="1" applyFont="1" applyFill="1" applyBorder="1" applyAlignment="1">
      <alignment horizontal="right" wrapText="1"/>
    </xf>
    <xf numFmtId="4" fontId="7" fillId="0" borderId="19" xfId="0" applyNumberFormat="1" applyFont="1" applyFill="1" applyBorder="1" applyAlignment="1">
      <alignment horizontal="right" vertical="center"/>
    </xf>
    <xf numFmtId="0" fontId="37" fillId="0" borderId="0" xfId="0" applyFont="1" applyFill="1" applyBorder="1" applyAlignment="1">
      <alignment vertical="center"/>
    </xf>
    <xf numFmtId="0" fontId="37" fillId="0" borderId="0" xfId="0" applyFont="1" applyFill="1" applyAlignment="1">
      <alignment vertical="center"/>
    </xf>
    <xf numFmtId="0" fontId="37" fillId="22" borderId="0" xfId="0" applyFont="1" applyFill="1" applyAlignment="1">
      <alignment vertical="center"/>
    </xf>
    <xf numFmtId="0" fontId="7" fillId="0" borderId="5" xfId="0" applyFont="1" applyFill="1" applyBorder="1" applyAlignment="1">
      <alignment horizontal="right" vertical="center" wrapText="1"/>
    </xf>
    <xf numFmtId="49" fontId="9" fillId="0" borderId="29" xfId="0" applyNumberFormat="1" applyFont="1" applyFill="1" applyBorder="1" applyAlignment="1">
      <alignment vertical="center"/>
    </xf>
    <xf numFmtId="0" fontId="9" fillId="0" borderId="29" xfId="0" applyFont="1" applyFill="1" applyBorder="1" applyAlignment="1">
      <alignment horizontal="left" vertical="top" wrapText="1"/>
    </xf>
    <xf numFmtId="0" fontId="9" fillId="0" borderId="26" xfId="0" applyFont="1" applyFill="1" applyBorder="1" applyAlignment="1">
      <alignment horizontal="left" vertical="top" wrapText="1"/>
    </xf>
    <xf numFmtId="0" fontId="9" fillId="0" borderId="26" xfId="0" applyFont="1" applyFill="1" applyBorder="1" applyAlignment="1">
      <alignment horizontal="left" vertical="center" wrapText="1"/>
    </xf>
    <xf numFmtId="0" fontId="9" fillId="0" borderId="29" xfId="0" applyFont="1" applyFill="1" applyBorder="1" applyAlignment="1">
      <alignment horizontal="left" vertical="center" wrapText="1"/>
    </xf>
    <xf numFmtId="49" fontId="47" fillId="0" borderId="0" xfId="0" applyNumberFormat="1" applyFont="1" applyAlignment="1">
      <alignment horizontal="center" vertical="top"/>
    </xf>
    <xf numFmtId="0" fontId="42" fillId="0" borderId="0" xfId="0" applyFont="1" applyBorder="1" applyAlignment="1">
      <alignment horizontal="center" vertical="center"/>
    </xf>
    <xf numFmtId="0" fontId="49" fillId="0" borderId="0" xfId="0" applyFont="1" applyBorder="1" applyAlignment="1">
      <alignment horizontal="center" vertical="center" wrapText="1"/>
    </xf>
    <xf numFmtId="0" fontId="42" fillId="0" borderId="0" xfId="0" applyFont="1" applyBorder="1" applyAlignment="1">
      <alignment horizontal="center" vertical="center" wrapText="1"/>
    </xf>
    <xf numFmtId="2" fontId="13" fillId="0" borderId="0" xfId="0" applyNumberFormat="1" applyFont="1" applyFill="1" applyBorder="1" applyAlignment="1">
      <alignment horizontal="center" vertical="center" wrapText="1"/>
    </xf>
    <xf numFmtId="2" fontId="32" fillId="0" borderId="0" xfId="0" applyNumberFormat="1" applyFont="1" applyFill="1" applyBorder="1" applyAlignment="1">
      <alignment horizontal="center" vertical="top" wrapText="1"/>
    </xf>
    <xf numFmtId="2" fontId="48" fillId="0" borderId="0" xfId="0" applyNumberFormat="1" applyFont="1" applyFill="1" applyBorder="1" applyAlignment="1">
      <alignment horizont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2" fontId="34" fillId="0" borderId="0" xfId="0" applyNumberFormat="1" applyFont="1" applyFill="1" applyBorder="1" applyAlignment="1">
      <alignment horizontal="center" vertical="center" wrapText="1"/>
    </xf>
    <xf numFmtId="2" fontId="13" fillId="0" borderId="32" xfId="0" applyNumberFormat="1" applyFont="1" applyFill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center"/>
    </xf>
    <xf numFmtId="0" fontId="9" fillId="0" borderId="9" xfId="0" applyNumberFormat="1" applyFont="1" applyBorder="1" applyAlignment="1">
      <alignment horizontal="center" vertical="center" wrapText="1"/>
    </xf>
    <xf numFmtId="0" fontId="9" fillId="0" borderId="16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textRotation="90" wrapText="1"/>
    </xf>
    <xf numFmtId="0" fontId="9" fillId="0" borderId="16" xfId="0" applyFont="1" applyBorder="1" applyAlignment="1">
      <alignment horizontal="center" vertical="center" textRotation="90"/>
    </xf>
    <xf numFmtId="0" fontId="33" fillId="0" borderId="31" xfId="0" applyFont="1" applyBorder="1" applyAlignment="1">
      <alignment horizontal="left" vertical="center"/>
    </xf>
    <xf numFmtId="0" fontId="33" fillId="0" borderId="37" xfId="0" applyFont="1" applyBorder="1" applyAlignment="1">
      <alignment horizontal="left" vertical="center"/>
    </xf>
    <xf numFmtId="0" fontId="7" fillId="0" borderId="12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right" vertical="center" wrapText="1"/>
    </xf>
    <xf numFmtId="0" fontId="7" fillId="0" borderId="5" xfId="0" applyFont="1" applyFill="1" applyBorder="1" applyAlignment="1">
      <alignment horizontal="right" vertical="center" wrapText="1"/>
    </xf>
    <xf numFmtId="0" fontId="7" fillId="0" borderId="6" xfId="0" applyFont="1" applyFill="1" applyBorder="1" applyAlignment="1">
      <alignment horizontal="right" vertical="center" wrapText="1"/>
    </xf>
    <xf numFmtId="0" fontId="48" fillId="0" borderId="4" xfId="0" applyFont="1" applyFill="1" applyBorder="1" applyAlignment="1">
      <alignment horizontal="left" vertical="center"/>
    </xf>
    <xf numFmtId="0" fontId="48" fillId="0" borderId="5" xfId="0" applyFont="1" applyFill="1" applyBorder="1" applyAlignment="1">
      <alignment horizontal="left" vertical="center"/>
    </xf>
    <xf numFmtId="0" fontId="48" fillId="0" borderId="12" xfId="0" applyFont="1" applyFill="1" applyBorder="1" applyAlignment="1">
      <alignment horizontal="left" vertical="center"/>
    </xf>
    <xf numFmtId="0" fontId="34" fillId="0" borderId="13" xfId="0" applyFont="1" applyFill="1" applyBorder="1" applyAlignment="1">
      <alignment horizontal="center" vertical="center" wrapText="1"/>
    </xf>
    <xf numFmtId="0" fontId="34" fillId="0" borderId="5" xfId="0" applyFont="1" applyFill="1" applyBorder="1" applyAlignment="1">
      <alignment horizontal="center" vertical="center" wrapText="1"/>
    </xf>
    <xf numFmtId="0" fontId="34" fillId="0" borderId="12" xfId="0" applyFont="1" applyFill="1" applyBorder="1" applyAlignment="1">
      <alignment horizontal="center" vertical="center" wrapText="1"/>
    </xf>
    <xf numFmtId="0" fontId="48" fillId="0" borderId="21" xfId="0" applyFont="1" applyFill="1" applyBorder="1" applyAlignment="1">
      <alignment horizontal="right" vertical="center" wrapText="1"/>
    </xf>
    <xf numFmtId="0" fontId="48" fillId="0" borderId="18" xfId="0" applyFont="1" applyFill="1" applyBorder="1" applyAlignment="1">
      <alignment horizontal="right" vertical="center" wrapText="1"/>
    </xf>
    <xf numFmtId="0" fontId="48" fillId="0" borderId="22" xfId="0" applyFont="1" applyFill="1" applyBorder="1" applyAlignment="1">
      <alignment horizontal="right" vertical="center" wrapText="1"/>
    </xf>
    <xf numFmtId="0" fontId="32" fillId="0" borderId="0" xfId="0" applyFont="1" applyFill="1" applyBorder="1" applyAlignment="1">
      <alignment horizontal="right" vertical="center"/>
    </xf>
    <xf numFmtId="0" fontId="32" fillId="0" borderId="35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top" wrapText="1"/>
    </xf>
    <xf numFmtId="4" fontId="9" fillId="0" borderId="0" xfId="0" applyNumberFormat="1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top"/>
    </xf>
    <xf numFmtId="0" fontId="9" fillId="0" borderId="0" xfId="0" applyFont="1" applyFill="1" applyBorder="1" applyAlignment="1">
      <alignment horizontal="center" vertical="top"/>
    </xf>
    <xf numFmtId="4" fontId="13" fillId="0" borderId="0" xfId="0" applyNumberFormat="1" applyFont="1" applyFill="1" applyBorder="1" applyAlignment="1">
      <alignment horizontal="left"/>
    </xf>
    <xf numFmtId="4" fontId="9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left" vertical="top" wrapText="1"/>
    </xf>
    <xf numFmtId="4" fontId="9" fillId="0" borderId="0" xfId="0" applyNumberFormat="1" applyFont="1" applyFill="1" applyBorder="1" applyAlignment="1">
      <alignment vertical="top"/>
    </xf>
    <xf numFmtId="4" fontId="9" fillId="0" borderId="0" xfId="0" applyNumberFormat="1" applyFont="1" applyFill="1" applyBorder="1" applyAlignment="1"/>
    <xf numFmtId="0" fontId="9" fillId="0" borderId="0" xfId="0" applyFont="1" applyFill="1" applyBorder="1" applyAlignment="1">
      <alignment horizontal="right" vertical="top"/>
    </xf>
    <xf numFmtId="0" fontId="9" fillId="0" borderId="0" xfId="0" applyFont="1" applyFill="1" applyBorder="1" applyAlignment="1"/>
  </cellXfs>
  <cellStyles count="105">
    <cellStyle name="20% - Accent1 2" xfId="1"/>
    <cellStyle name="20% - Accent1 2 2" xfId="63"/>
    <cellStyle name="20% - Accent1 2 3" xfId="72"/>
    <cellStyle name="20% - Accent1 2 3 2" xfId="83"/>
    <cellStyle name="20% - Accent1 2 4" xfId="78"/>
    <cellStyle name="20% - Accent1 2 5" xfId="93"/>
    <cellStyle name="20% - Accent1 3" xfId="2"/>
    <cellStyle name="20% - Accent1 4" xfId="3"/>
    <cellStyle name="20% - Accent1 4 2" xfId="61"/>
    <cellStyle name="20% - Accent1 5" xfId="66"/>
    <cellStyle name="20% - Accent1 6" xfId="91"/>
    <cellStyle name="20% - Accent2 2" xfId="4"/>
    <cellStyle name="20% - Accent2 3" xfId="5"/>
    <cellStyle name="20% - Accent3 2" xfId="6"/>
    <cellStyle name="20% - Accent4 2" xfId="7"/>
    <cellStyle name="20% - Accent5 2" xfId="8"/>
    <cellStyle name="20% - Accent5 2 2" xfId="76"/>
    <cellStyle name="20% - Accent6 2" xfId="9"/>
    <cellStyle name="40% - Accent1 2" xfId="10"/>
    <cellStyle name="40% - Accent1 2 2" xfId="60"/>
    <cellStyle name="40% - Accent1 3" xfId="11"/>
    <cellStyle name="40% - Accent1 4" xfId="12"/>
    <cellStyle name="40% - Accent1 5" xfId="75"/>
    <cellStyle name="40% - Accent2 2" xfId="13"/>
    <cellStyle name="40% - Accent2 3" xfId="14"/>
    <cellStyle name="40% - Accent3 2" xfId="84"/>
    <cellStyle name="40% - Accent4 2" xfId="15"/>
    <cellStyle name="40% - Accent5 2" xfId="16"/>
    <cellStyle name="Accent1 2" xfId="17"/>
    <cellStyle name="Accent2 2" xfId="85"/>
    <cellStyle name="Bad 2" xfId="18"/>
    <cellStyle name="BROJ" xfId="19"/>
    <cellStyle name="BROJ 2" xfId="20"/>
    <cellStyle name="BROJ 2 2" xfId="86"/>
    <cellStyle name="BROJ 3" xfId="21"/>
    <cellStyle name="BROJ 4" xfId="22"/>
    <cellStyle name="BROJ 5" xfId="23"/>
    <cellStyle name="BROJ 6" xfId="24"/>
    <cellStyle name="Comma 10" xfId="89"/>
    <cellStyle name="Comma 11" xfId="104"/>
    <cellStyle name="Comma 2" xfId="25"/>
    <cellStyle name="Comma 2 2" xfId="77"/>
    <cellStyle name="Comma 2 3" xfId="98"/>
    <cellStyle name="Comma 3" xfId="26"/>
    <cellStyle name="Comma 4" xfId="27"/>
    <cellStyle name="Comma 5" xfId="28"/>
    <cellStyle name="Comma 6" xfId="29"/>
    <cellStyle name="Comma 6 2" xfId="30"/>
    <cellStyle name="Comma 7" xfId="31"/>
    <cellStyle name="Comma 8" xfId="65"/>
    <cellStyle name="Comma 9" xfId="82"/>
    <cellStyle name="Currency 2" xfId="32"/>
    <cellStyle name="Good 2" xfId="33"/>
    <cellStyle name="Good 3" xfId="79"/>
    <cellStyle name="Hyperlink 2" xfId="34"/>
    <cellStyle name="Input 2" xfId="35"/>
    <cellStyle name="IZNOS" xfId="36"/>
    <cellStyle name="IZNOS 2" xfId="37"/>
    <cellStyle name="JED_MERE" xfId="38"/>
    <cellStyle name="KOLICINA" xfId="39"/>
    <cellStyle name="Microsoft Excel Application" xfId="40"/>
    <cellStyle name="Microsoft Excel Application 2" xfId="41"/>
    <cellStyle name="Microsoft Excel Application 3" xfId="94"/>
    <cellStyle name="NASLOV" xfId="42"/>
    <cellStyle name="Neutral 2" xfId="67"/>
    <cellStyle name="Normal" xfId="0" builtinId="0"/>
    <cellStyle name="Normal 10" xfId="80"/>
    <cellStyle name="Normal 10 2" xfId="90"/>
    <cellStyle name="Normal 11" xfId="95"/>
    <cellStyle name="Normal 11 2" xfId="101"/>
    <cellStyle name="Normal 12" xfId="62"/>
    <cellStyle name="Normal 13" xfId="96"/>
    <cellStyle name="Normal 15" xfId="71"/>
    <cellStyle name="Normal 18" xfId="73"/>
    <cellStyle name="Normal 2" xfId="43"/>
    <cellStyle name="Normal 2 2" xfId="44"/>
    <cellStyle name="Normal 2 2 2" xfId="45"/>
    <cellStyle name="Normal 2 2 3" xfId="74"/>
    <cellStyle name="Normal 2 3" xfId="46"/>
    <cellStyle name="Normal 2 3 2" xfId="97"/>
    <cellStyle name="Normal 2 4" xfId="47"/>
    <cellStyle name="Normal 2 5" xfId="48"/>
    <cellStyle name="Normal 2 6" xfId="81"/>
    <cellStyle name="Normal 3" xfId="49"/>
    <cellStyle name="Normal 3 2" xfId="50"/>
    <cellStyle name="Normal 3 3" xfId="100"/>
    <cellStyle name="Normal 4" xfId="51"/>
    <cellStyle name="Normal 4 2" xfId="68"/>
    <cellStyle name="Normal 4 2 2" xfId="87"/>
    <cellStyle name="Normal 4 3" xfId="102"/>
    <cellStyle name="Normal 5" xfId="52"/>
    <cellStyle name="Normal 5 2" xfId="53"/>
    <cellStyle name="Normal 5 3" xfId="103"/>
    <cellStyle name="Normal 6" xfId="54"/>
    <cellStyle name="Normal 6 2" xfId="69"/>
    <cellStyle name="Normal 6 3" xfId="92"/>
    <cellStyle name="Normal 6 4" xfId="99"/>
    <cellStyle name="Normal 7" xfId="55"/>
    <cellStyle name="Normal 7 2" xfId="70"/>
    <cellStyle name="Normal 8" xfId="56"/>
    <cellStyle name="Normal 9" xfId="64"/>
    <cellStyle name="Normal 9 2" xfId="88"/>
    <cellStyle name="Percent 2" xfId="57"/>
    <cellStyle name="TEXT" xfId="58"/>
    <cellStyle name="TEXT 2" xfId="59"/>
  </cellStyles>
  <dxfs count="0"/>
  <tableStyles count="0" defaultTableStyle="TableStyleMedium2" defaultPivotStyle="PivotStyleLight16"/>
  <colors>
    <mruColors>
      <color rgb="FFA20000"/>
      <color rgb="FF00682F"/>
      <color rgb="FFCCFF66"/>
      <color rgb="FFFFFFCC"/>
      <color rgb="FFCCFF99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bg_cpq4no_209\gp%20za%20tehni&#269;ku%20pripremu%20-%20kir\gp%20za%20tehni&#269;ku%20pripremu%20-%20kir\OBRASCI\CENE-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m.terzic\Local%20Settings\Temporary%20Internet%20Files\Content.Outlook\XUAV2431\IS%20i%20U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Cenovnik"/>
      <sheetName val="Cenovnik (2)"/>
      <sheetName val="Sheet1"/>
      <sheetName val="Macro2"/>
      <sheetName val="Makro1"/>
      <sheetName val="Grad"/>
      <sheetName val="Ostalo"/>
      <sheetName val="A pr.mreza-No3"/>
      <sheetName val="C pod raz mr-No3"/>
      <sheetName val="F PE cevi-No3"/>
      <sheetName val="REKAPITULACIJA 1-2-3"/>
      <sheetName val="REKAPITULACIJA-No3"/>
    </sheetNames>
    <sheetDataSet>
      <sheetData sheetId="0" refreshError="1"/>
      <sheetData sheetId="1" refreshError="1">
        <row r="9">
          <cell r="A9">
            <v>1</v>
          </cell>
          <cell r="B9" t="str">
            <v>Trasiranje</v>
          </cell>
          <cell r="C9">
            <v>101001</v>
          </cell>
          <cell r="D9" t="str">
            <v>m</v>
          </cell>
          <cell r="I9">
            <v>1.8451200000000001</v>
          </cell>
          <cell r="J9">
            <v>0.10982154240000001</v>
          </cell>
          <cell r="K9">
            <v>0.01</v>
          </cell>
          <cell r="M9">
            <v>1.8451200000000001E-2</v>
          </cell>
          <cell r="N9" t="str">
            <v>izv</v>
          </cell>
        </row>
        <row r="10">
          <cell r="A10">
            <v>2</v>
          </cell>
          <cell r="B10" t="str">
            <v>Asfaltni trotoar sa betonskom podlogom (asfalt d=2cm i beton d=8cm)</v>
          </cell>
          <cell r="C10">
            <v>101002</v>
          </cell>
          <cell r="D10" t="str">
            <v>m2</v>
          </cell>
          <cell r="I10">
            <v>66.870100000000008</v>
          </cell>
          <cell r="J10">
            <v>144.24549271000004</v>
          </cell>
          <cell r="K10">
            <v>0.7</v>
          </cell>
          <cell r="M10">
            <v>44.301441250000011</v>
          </cell>
          <cell r="N10" t="str">
            <v>zad</v>
          </cell>
        </row>
        <row r="11">
          <cell r="A11">
            <v>3</v>
          </cell>
          <cell r="B11" t="str">
            <v>Betonski trotoar (bet. d=8 cm i betonska ko{uljica d=2cm)</v>
          </cell>
          <cell r="C11">
            <v>101003</v>
          </cell>
          <cell r="D11" t="str">
            <v>m2</v>
          </cell>
          <cell r="I11">
            <v>50.468000000000004</v>
          </cell>
          <cell r="J11">
            <v>82.161904000000007</v>
          </cell>
          <cell r="K11">
            <v>0.5</v>
          </cell>
          <cell r="M11">
            <v>25.234000000000002</v>
          </cell>
          <cell r="N11" t="str">
            <v>zad</v>
          </cell>
        </row>
        <row r="12">
          <cell r="A12">
            <v>4</v>
          </cell>
          <cell r="B12" t="str">
            <v>Betonska plo~a na pesku</v>
          </cell>
          <cell r="C12">
            <v>101004</v>
          </cell>
          <cell r="D12" t="str">
            <v>m2</v>
          </cell>
          <cell r="I12">
            <v>12.617000000000001</v>
          </cell>
          <cell r="J12">
            <v>5.1351190000000004</v>
          </cell>
          <cell r="K12">
            <v>0.12</v>
          </cell>
          <cell r="M12">
            <v>1.5771250000000001</v>
          </cell>
          <cell r="N12" t="str">
            <v>zad</v>
          </cell>
        </row>
        <row r="13">
          <cell r="A13">
            <v>5</v>
          </cell>
          <cell r="B13" t="str">
            <v>Turska kaldrma</v>
          </cell>
          <cell r="C13">
            <v>101005</v>
          </cell>
          <cell r="D13" t="str">
            <v>m2</v>
          </cell>
          <cell r="I13">
            <v>18.9255</v>
          </cell>
          <cell r="J13">
            <v>11.55401775</v>
          </cell>
          <cell r="K13">
            <v>0.2</v>
          </cell>
          <cell r="M13">
            <v>3.5485312499999999</v>
          </cell>
          <cell r="N13" t="str">
            <v>zad</v>
          </cell>
        </row>
        <row r="14">
          <cell r="A14">
            <v>6</v>
          </cell>
          <cell r="B14" t="str">
            <v>Opeka pljo{timice na pesku</v>
          </cell>
          <cell r="C14">
            <v>101006</v>
          </cell>
          <cell r="D14" t="str">
            <v>m2</v>
          </cell>
          <cell r="I14">
            <v>15.77125</v>
          </cell>
          <cell r="J14">
            <v>8.0236234375000013</v>
          </cell>
          <cell r="K14">
            <v>0.16</v>
          </cell>
          <cell r="M14">
            <v>2.4642578125000001</v>
          </cell>
          <cell r="N14" t="str">
            <v>zad</v>
          </cell>
        </row>
        <row r="15">
          <cell r="A15">
            <v>7</v>
          </cell>
          <cell r="B15" t="str">
            <v>Bitu {ljunak d=8 cm sa livenim asfaltom d=3 cm</v>
          </cell>
          <cell r="C15">
            <v>101007</v>
          </cell>
          <cell r="D15" t="str">
            <v>m2</v>
          </cell>
          <cell r="I15">
            <v>83.903050000000007</v>
          </cell>
          <cell r="J15">
            <v>227.08779997750005</v>
          </cell>
          <cell r="K15">
            <v>1</v>
          </cell>
          <cell r="M15">
            <v>69.744410312500008</v>
          </cell>
          <cell r="N15" t="str">
            <v>zad</v>
          </cell>
        </row>
        <row r="17">
          <cell r="A17">
            <v>1</v>
          </cell>
          <cell r="B17" t="str">
            <v>Kolovozni asfalt na betonskoj podlozi beton d=20cm i asfalt d=3 - 5 cm</v>
          </cell>
          <cell r="C17">
            <v>102001</v>
          </cell>
          <cell r="D17" t="str">
            <v>m2</v>
          </cell>
          <cell r="I17">
            <v>162.12844999999999</v>
          </cell>
          <cell r="J17">
            <v>847.92368707749984</v>
          </cell>
          <cell r="K17">
            <v>1.6</v>
          </cell>
          <cell r="M17">
            <v>260.41882281249997</v>
          </cell>
          <cell r="N17" t="str">
            <v>zad</v>
          </cell>
        </row>
        <row r="18">
          <cell r="A18">
            <v>2</v>
          </cell>
          <cell r="B18" t="str">
            <v>Betonski kolovoz d=20 cm</v>
          </cell>
          <cell r="C18">
            <v>102002</v>
          </cell>
          <cell r="D18" t="str">
            <v>m2</v>
          </cell>
          <cell r="I18">
            <v>126.17</v>
          </cell>
          <cell r="J18">
            <v>513.51190000000008</v>
          </cell>
          <cell r="K18">
            <v>1.25</v>
          </cell>
          <cell r="M18">
            <v>157.71250000000001</v>
          </cell>
          <cell r="N18" t="str">
            <v>zad</v>
          </cell>
        </row>
        <row r="19">
          <cell r="A19">
            <v>3</v>
          </cell>
          <cell r="B19" t="str">
            <v>Sitna kamena kocka na betonu d=20cm</v>
          </cell>
          <cell r="C19">
            <v>102003</v>
          </cell>
          <cell r="D19" t="str">
            <v>m2</v>
          </cell>
          <cell r="I19">
            <v>148.24975000000001</v>
          </cell>
          <cell r="J19">
            <v>708.96736693750006</v>
          </cell>
          <cell r="K19">
            <v>1.4</v>
          </cell>
          <cell r="M19">
            <v>217.74182031250001</v>
          </cell>
          <cell r="N19" t="str">
            <v>zad</v>
          </cell>
        </row>
        <row r="20">
          <cell r="A20">
            <v>4</v>
          </cell>
          <cell r="B20" t="str">
            <v>Krupna kamena kocka na betonskoj podlozi d=20 cm</v>
          </cell>
          <cell r="C20">
            <v>102004</v>
          </cell>
          <cell r="D20" t="str">
            <v>m2</v>
          </cell>
          <cell r="I20">
            <v>151.404</v>
          </cell>
          <cell r="J20">
            <v>739.45713599999999</v>
          </cell>
          <cell r="K20">
            <v>1.5</v>
          </cell>
          <cell r="M20">
            <v>227.10599999999999</v>
          </cell>
          <cell r="N20" t="str">
            <v>zad</v>
          </cell>
        </row>
        <row r="21">
          <cell r="A21">
            <v>5</v>
          </cell>
          <cell r="B21" t="str">
            <v>Turska kaldrma na pesku d=20 cm</v>
          </cell>
          <cell r="C21">
            <v>102005</v>
          </cell>
          <cell r="D21" t="str">
            <v>m2</v>
          </cell>
          <cell r="I21">
            <v>69.393500000000003</v>
          </cell>
          <cell r="J21">
            <v>155.33734975000002</v>
          </cell>
          <cell r="K21">
            <v>0.7</v>
          </cell>
          <cell r="M21">
            <v>47.708031250000005</v>
          </cell>
          <cell r="N21" t="str">
            <v>zad</v>
          </cell>
        </row>
        <row r="22">
          <cell r="A22">
            <v>6</v>
          </cell>
          <cell r="B22" t="str">
            <v>Makadamska podloga d=25 cm</v>
          </cell>
          <cell r="C22">
            <v>102006</v>
          </cell>
          <cell r="D22" t="str">
            <v>m2</v>
          </cell>
          <cell r="I22">
            <v>82.010500000000008</v>
          </cell>
          <cell r="J22">
            <v>216.95877775000002</v>
          </cell>
          <cell r="K22">
            <v>1</v>
          </cell>
          <cell r="M22">
            <v>66.633531250000004</v>
          </cell>
          <cell r="N22" t="str">
            <v>zad</v>
          </cell>
        </row>
        <row r="23">
          <cell r="A23">
            <v>7</v>
          </cell>
          <cell r="B23" t="str">
            <v>Ivi~njak</v>
          </cell>
          <cell r="C23">
            <v>102007</v>
          </cell>
          <cell r="D23" t="str">
            <v>m</v>
          </cell>
          <cell r="I23">
            <v>105.35195</v>
          </cell>
          <cell r="J23">
            <v>358.03333447749998</v>
          </cell>
          <cell r="K23">
            <v>1</v>
          </cell>
          <cell r="M23">
            <v>109.9610978125</v>
          </cell>
          <cell r="N23" t="str">
            <v>zad</v>
          </cell>
        </row>
        <row r="24">
          <cell r="A24">
            <v>8</v>
          </cell>
          <cell r="B24" t="str">
            <v>Bitu {ljunak d=15-20 cm sa livenim asfaltom</v>
          </cell>
          <cell r="C24">
            <v>102008</v>
          </cell>
          <cell r="D24" t="str">
            <v>m2</v>
          </cell>
          <cell r="I24">
            <v>88.319000000000003</v>
          </cell>
          <cell r="J24">
            <v>251.62083100000004</v>
          </cell>
          <cell r="K24">
            <v>1</v>
          </cell>
          <cell r="M24">
            <v>77.279125000000008</v>
          </cell>
          <cell r="N24" t="str">
            <v>zad</v>
          </cell>
        </row>
        <row r="25">
          <cell r="A25">
            <v>9</v>
          </cell>
          <cell r="B25" t="str">
            <v xml:space="preserve">Armirani beton debljine preko d =  25 cm </v>
          </cell>
          <cell r="C25">
            <v>102009</v>
          </cell>
          <cell r="D25" t="str">
            <v>m3</v>
          </cell>
          <cell r="I25">
            <v>1766.38</v>
          </cell>
          <cell r="J25">
            <v>100648.33240000001</v>
          </cell>
          <cell r="K25">
            <v>17.3</v>
          </cell>
          <cell r="M25">
            <v>30911.65</v>
          </cell>
          <cell r="N25" t="str">
            <v>zad</v>
          </cell>
        </row>
        <row r="26">
          <cell r="A26">
            <v>10</v>
          </cell>
          <cell r="B26" t="str">
            <v>Nearmirani beton debljine preko d = 25 cm</v>
          </cell>
          <cell r="C26">
            <v>102010</v>
          </cell>
          <cell r="D26" t="str">
            <v>m3</v>
          </cell>
          <cell r="I26">
            <v>1135.53</v>
          </cell>
          <cell r="J26">
            <v>41594.463900000002</v>
          </cell>
          <cell r="K26">
            <v>11.25</v>
          </cell>
          <cell r="M26">
            <v>12774.7125</v>
          </cell>
          <cell r="N26" t="str">
            <v>zad</v>
          </cell>
        </row>
        <row r="28">
          <cell r="A28">
            <v>1</v>
          </cell>
          <cell r="B28" t="str">
            <v>Betoniranje trotoara betonom MB-20, d=10 cm sa prethodnom izradom tampona od {ljunka d = 10 cm</v>
          </cell>
          <cell r="C28">
            <v>103001</v>
          </cell>
          <cell r="D28" t="str">
            <v>m2</v>
          </cell>
          <cell r="I28">
            <v>168.88800000000001</v>
          </cell>
          <cell r="J28">
            <v>920.10182400000008</v>
          </cell>
          <cell r="K28">
            <v>1.2</v>
          </cell>
          <cell r="M28">
            <v>211.11</v>
          </cell>
          <cell r="N28" t="str">
            <v>zid</v>
          </cell>
        </row>
        <row r="29">
          <cell r="A29">
            <v>2</v>
          </cell>
          <cell r="B29" t="str">
            <v>Izrada betonske podloge u trotoaru betonom MB 20, d=8 cm sa prethodnom izradom tampona od {ljunka d=10 cm</v>
          </cell>
          <cell r="C29">
            <v>103002</v>
          </cell>
          <cell r="D29" t="str">
            <v>m2</v>
          </cell>
          <cell r="I29">
            <v>151.99920000000003</v>
          </cell>
          <cell r="J29">
            <v>745.28247744000032</v>
          </cell>
          <cell r="K29">
            <v>1.2</v>
          </cell>
          <cell r="M29">
            <v>170.99910000000003</v>
          </cell>
          <cell r="N29" t="str">
            <v>zid</v>
          </cell>
        </row>
        <row r="30">
          <cell r="A30">
            <v>3</v>
          </cell>
          <cell r="B30" t="str">
            <v>Opravka trotoara od betonskih plo~a na pesku</v>
          </cell>
          <cell r="C30">
            <v>103003</v>
          </cell>
          <cell r="D30" t="str">
            <v>m2</v>
          </cell>
          <cell r="I30">
            <v>101.33280000000001</v>
          </cell>
          <cell r="J30">
            <v>331.23665664000004</v>
          </cell>
          <cell r="K30">
            <v>0.8</v>
          </cell>
          <cell r="M30">
            <v>75.999600000000001</v>
          </cell>
          <cell r="N30" t="str">
            <v>zid</v>
          </cell>
        </row>
        <row r="31">
          <cell r="A31">
            <v>4</v>
          </cell>
          <cell r="B31" t="str">
            <v>Opravka trotoara od turske kaldrme</v>
          </cell>
          <cell r="C31">
            <v>103004</v>
          </cell>
          <cell r="D31" t="str">
            <v>m2</v>
          </cell>
          <cell r="I31">
            <v>244.88760000000002</v>
          </cell>
          <cell r="J31">
            <v>1934.5140849600002</v>
          </cell>
          <cell r="K31">
            <v>1.8</v>
          </cell>
          <cell r="M31">
            <v>443.85877500000004</v>
          </cell>
          <cell r="N31" t="str">
            <v>zid</v>
          </cell>
        </row>
        <row r="32">
          <cell r="A32">
            <v>5</v>
          </cell>
          <cell r="B32" t="str">
            <v>Opravka trotoara od opeke pljo{timice polo`ene na pesku</v>
          </cell>
          <cell r="C32">
            <v>103005</v>
          </cell>
          <cell r="D32" t="str">
            <v>m2</v>
          </cell>
          <cell r="I32">
            <v>291.33180000000004</v>
          </cell>
          <cell r="J32">
            <v>2737.8779900400009</v>
          </cell>
          <cell r="K32">
            <v>1.4</v>
          </cell>
          <cell r="M32">
            <v>628.18419375000008</v>
          </cell>
          <cell r="N32" t="str">
            <v>zid</v>
          </cell>
        </row>
        <row r="33">
          <cell r="A33">
            <v>6</v>
          </cell>
          <cell r="B33" t="str">
            <v>Betoniranje kolovoza betonom MB-20, d=20 cm sa prethodnom izradom tampona od {ljunka  d=10 cm</v>
          </cell>
          <cell r="C33">
            <v>103006</v>
          </cell>
          <cell r="D33" t="str">
            <v>m2</v>
          </cell>
          <cell r="I33">
            <v>405.33120000000002</v>
          </cell>
          <cell r="J33">
            <v>5299.7865062400006</v>
          </cell>
          <cell r="K33">
            <v>2.2999999999999998</v>
          </cell>
          <cell r="M33">
            <v>1215.9936</v>
          </cell>
          <cell r="N33" t="str">
            <v>zid</v>
          </cell>
        </row>
        <row r="34">
          <cell r="A34">
            <v>7</v>
          </cell>
          <cell r="B34" t="str">
            <v>Izrada betonske podloge u kolovozu betonom MB-20, d=20 cm sa prethodnom izradom  tampona od {ljunka d=10 cm I ostavljaljem sloja za asfalt</v>
          </cell>
          <cell r="C34">
            <v>103007</v>
          </cell>
          <cell r="D34" t="str">
            <v>m2</v>
          </cell>
          <cell r="I34">
            <v>405.33120000000002</v>
          </cell>
          <cell r="J34">
            <v>5299.7865062400006</v>
          </cell>
          <cell r="K34">
            <v>2.2999999999999998</v>
          </cell>
          <cell r="M34">
            <v>1215.9936</v>
          </cell>
          <cell r="N34" t="str">
            <v>zid</v>
          </cell>
        </row>
        <row r="35">
          <cell r="A35">
            <v>8</v>
          </cell>
          <cell r="B35" t="str">
            <v>Opravka kolovoza od sitne kamene kocke na betonskoj podlozi d=20 cm</v>
          </cell>
          <cell r="C35">
            <v>103008</v>
          </cell>
          <cell r="D35" t="str">
            <v>m2</v>
          </cell>
          <cell r="I35">
            <v>460.21980000000008</v>
          </cell>
          <cell r="J35">
            <v>6832.3311068400026</v>
          </cell>
          <cell r="K35">
            <v>3.4</v>
          </cell>
          <cell r="M35">
            <v>1567.6236937500003</v>
          </cell>
          <cell r="N35" t="str">
            <v>zid</v>
          </cell>
        </row>
        <row r="36">
          <cell r="A36">
            <v>9</v>
          </cell>
          <cell r="B36" t="str">
            <v>Opravka kolovoza od krupne kamene kocke na betonskoj podlozi d=20 cm</v>
          </cell>
          <cell r="C36">
            <v>103009</v>
          </cell>
          <cell r="D36" t="str">
            <v>m2</v>
          </cell>
          <cell r="I36">
            <v>417.9978000000001</v>
          </cell>
          <cell r="J36">
            <v>5636.1987356400023</v>
          </cell>
          <cell r="K36">
            <v>3.1</v>
          </cell>
          <cell r="M36">
            <v>1293.1806937500003</v>
          </cell>
          <cell r="N36" t="str">
            <v>zid</v>
          </cell>
        </row>
        <row r="37">
          <cell r="A37">
            <v>10</v>
          </cell>
          <cell r="B37" t="str">
            <v>Opravka kolovoza od turske kaldrme na pesku</v>
          </cell>
          <cell r="C37">
            <v>103010</v>
          </cell>
          <cell r="D37" t="str">
            <v>m2</v>
          </cell>
          <cell r="I37">
            <v>244.88760000000002</v>
          </cell>
          <cell r="J37">
            <v>1934.5140849600002</v>
          </cell>
          <cell r="K37">
            <v>1.82</v>
          </cell>
          <cell r="M37">
            <v>443.85877500000004</v>
          </cell>
          <cell r="N37" t="str">
            <v>zid</v>
          </cell>
        </row>
        <row r="38">
          <cell r="A38">
            <v>11</v>
          </cell>
          <cell r="B38" t="str">
            <v>Opravka kolovoza sa makadamskom podlogom d=25 cm</v>
          </cell>
          <cell r="C38">
            <v>103011</v>
          </cell>
          <cell r="D38" t="str">
            <v>m2</v>
          </cell>
          <cell r="I38">
            <v>151.99920000000003</v>
          </cell>
          <cell r="J38">
            <v>745.28247744000032</v>
          </cell>
          <cell r="K38">
            <v>1.125</v>
          </cell>
          <cell r="M38">
            <v>170.99910000000003</v>
          </cell>
          <cell r="N38" t="str">
            <v>zid</v>
          </cell>
        </row>
        <row r="39">
          <cell r="A39">
            <v>12</v>
          </cell>
          <cell r="B39" t="str">
            <v>Opravka ivi~njaka</v>
          </cell>
          <cell r="C39">
            <v>103012</v>
          </cell>
          <cell r="D39" t="str">
            <v>m</v>
          </cell>
          <cell r="I39">
            <v>185.77680000000004</v>
          </cell>
          <cell r="J39">
            <v>1113.3232070400004</v>
          </cell>
          <cell r="K39">
            <v>1.4</v>
          </cell>
          <cell r="M39">
            <v>255.44310000000004</v>
          </cell>
          <cell r="N39" t="str">
            <v>zid</v>
          </cell>
        </row>
        <row r="41">
          <cell r="A41">
            <v>1</v>
          </cell>
          <cell r="B41" t="str">
            <v>Ru{enje zidova od betona</v>
          </cell>
          <cell r="C41">
            <v>104001</v>
          </cell>
          <cell r="D41" t="str">
            <v>m3</v>
          </cell>
          <cell r="I41">
            <v>1135.53</v>
          </cell>
          <cell r="J41">
            <v>41594.463900000002</v>
          </cell>
          <cell r="K41">
            <v>15</v>
          </cell>
          <cell r="M41">
            <v>12774.7125</v>
          </cell>
          <cell r="N41" t="str">
            <v>izv</v>
          </cell>
        </row>
        <row r="42">
          <cell r="A42">
            <v>2</v>
          </cell>
          <cell r="B42" t="str">
            <v>Ru{enje zidova od armiranog betona</v>
          </cell>
          <cell r="C42">
            <v>104002</v>
          </cell>
          <cell r="D42" t="str">
            <v>m3</v>
          </cell>
          <cell r="I42">
            <v>1766.38</v>
          </cell>
          <cell r="J42">
            <v>100648.33240000001</v>
          </cell>
          <cell r="K42">
            <v>17</v>
          </cell>
          <cell r="M42">
            <v>30911.65</v>
          </cell>
          <cell r="N42" t="str">
            <v>izv</v>
          </cell>
        </row>
        <row r="43">
          <cell r="A43">
            <v>3</v>
          </cell>
          <cell r="B43" t="str">
            <v>Ru{enje zidova od opeke d=12,5  cm</v>
          </cell>
          <cell r="C43">
            <v>104003</v>
          </cell>
          <cell r="D43" t="str">
            <v>m2</v>
          </cell>
          <cell r="I43">
            <v>34.696750000000002</v>
          </cell>
          <cell r="J43">
            <v>38.834337437500004</v>
          </cell>
          <cell r="K43">
            <v>0.35</v>
          </cell>
          <cell r="M43">
            <v>11.927007812500001</v>
          </cell>
          <cell r="N43" t="str">
            <v>izv</v>
          </cell>
        </row>
        <row r="44">
          <cell r="A44">
            <v>4</v>
          </cell>
          <cell r="B44" t="str">
            <v>Ru{enje zidova od opeke d=25 cm</v>
          </cell>
          <cell r="C44">
            <v>104004</v>
          </cell>
          <cell r="D44" t="str">
            <v>m3</v>
          </cell>
          <cell r="I44">
            <v>328.04200000000003</v>
          </cell>
          <cell r="J44">
            <v>3471.3404440000004</v>
          </cell>
          <cell r="K44">
            <v>5.0999999999999996</v>
          </cell>
          <cell r="M44">
            <v>1066.1365000000001</v>
          </cell>
          <cell r="N44" t="str">
            <v>izv</v>
          </cell>
        </row>
        <row r="46">
          <cell r="A46">
            <v>1</v>
          </cell>
          <cell r="B46" t="str">
            <v>Ru~ni iskop rova za TT kanalizaciju u zemlji{tu do III kategorije</v>
          </cell>
          <cell r="C46">
            <v>105001</v>
          </cell>
          <cell r="D46" t="str">
            <v>m3</v>
          </cell>
          <cell r="I46">
            <v>189.255</v>
          </cell>
          <cell r="J46">
            <v>1155.401775</v>
          </cell>
          <cell r="K46">
            <v>2</v>
          </cell>
          <cell r="M46">
            <v>354.85312499999998</v>
          </cell>
          <cell r="N46" t="str">
            <v>zad</v>
          </cell>
        </row>
        <row r="47">
          <cell r="A47">
            <v>2</v>
          </cell>
          <cell r="B47" t="str">
            <v>Ma{inski iskop rova za TT kanalizaciju u zemlji{tu  do III kategorije</v>
          </cell>
          <cell r="C47">
            <v>105002</v>
          </cell>
          <cell r="D47" t="str">
            <v>m3</v>
          </cell>
          <cell r="I47">
            <v>132.4785</v>
          </cell>
          <cell r="J47">
            <v>566.14686975000006</v>
          </cell>
          <cell r="K47">
            <v>1</v>
          </cell>
          <cell r="M47">
            <v>173.87803124999999</v>
          </cell>
          <cell r="N47" t="str">
            <v>zad</v>
          </cell>
        </row>
        <row r="48">
          <cell r="A48">
            <v>3</v>
          </cell>
          <cell r="B48" t="str">
            <v>Ru~ni Iskop rova za TT kanalizaciju u zemlji{tu IV kategorije</v>
          </cell>
          <cell r="C48">
            <v>105003</v>
          </cell>
          <cell r="D48" t="str">
            <v>m3</v>
          </cell>
          <cell r="I48">
            <v>302.80799999999999</v>
          </cell>
          <cell r="J48">
            <v>2957.828544</v>
          </cell>
          <cell r="K48">
            <v>3.5</v>
          </cell>
          <cell r="M48">
            <v>908.42399999999998</v>
          </cell>
          <cell r="N48" t="str">
            <v>zad</v>
          </cell>
        </row>
        <row r="49">
          <cell r="A49">
            <v>4</v>
          </cell>
          <cell r="B49" t="str">
            <v>Ru~ni iskop rova za TT kanalizaciju u zemlji{tu V kategorije</v>
          </cell>
          <cell r="C49">
            <v>105004</v>
          </cell>
          <cell r="D49" t="str">
            <v>m3</v>
          </cell>
          <cell r="I49">
            <v>605.61599999999999</v>
          </cell>
          <cell r="J49">
            <v>11831.314176</v>
          </cell>
          <cell r="K49">
            <v>7.2</v>
          </cell>
          <cell r="M49">
            <v>3633.6959999999999</v>
          </cell>
          <cell r="N49" t="str">
            <v>zad</v>
          </cell>
        </row>
        <row r="50">
          <cell r="A50">
            <v>5</v>
          </cell>
          <cell r="B50" t="str">
            <v>Ru~ni iskop zemlje za TT-okna u zemlji{tu do III kategorije (dubine do 2m)</v>
          </cell>
          <cell r="C50">
            <v>105005</v>
          </cell>
          <cell r="D50" t="str">
            <v>m3</v>
          </cell>
          <cell r="I50">
            <v>157.71250000000001</v>
          </cell>
          <cell r="J50">
            <v>802.36234375000004</v>
          </cell>
          <cell r="K50">
            <v>2.4</v>
          </cell>
          <cell r="M50">
            <v>246.42578125</v>
          </cell>
          <cell r="N50" t="str">
            <v>zad</v>
          </cell>
        </row>
        <row r="51">
          <cell r="A51">
            <v>6</v>
          </cell>
          <cell r="B51" t="str">
            <v>Ru~ni iskop zemlje za TT-okna u zemlji{tu do III kategorije (dubine 2-4m)</v>
          </cell>
          <cell r="C51">
            <v>105006</v>
          </cell>
          <cell r="D51" t="str">
            <v>m3</v>
          </cell>
          <cell r="I51">
            <v>220.79750000000001</v>
          </cell>
          <cell r="J51">
            <v>1572.6301937500002</v>
          </cell>
          <cell r="K51">
            <v>3</v>
          </cell>
          <cell r="M51">
            <v>482.99453125000002</v>
          </cell>
          <cell r="N51" t="str">
            <v>zad</v>
          </cell>
        </row>
        <row r="52">
          <cell r="A52">
            <v>7</v>
          </cell>
          <cell r="B52" t="str">
            <v>Ma{inski iskop rova za TT okna u zemlji{tu  do III kategorije</v>
          </cell>
          <cell r="C52">
            <v>105007</v>
          </cell>
          <cell r="D52" t="str">
            <v>m3</v>
          </cell>
          <cell r="I52">
            <v>110.39875000000001</v>
          </cell>
          <cell r="J52">
            <v>393.15754843750005</v>
          </cell>
          <cell r="K52">
            <v>1.1000000000000001</v>
          </cell>
          <cell r="M52">
            <v>120.74863281250001</v>
          </cell>
          <cell r="N52" t="str">
            <v>zad</v>
          </cell>
        </row>
        <row r="53">
          <cell r="A53">
            <v>8</v>
          </cell>
          <cell r="B53" t="str">
            <v>Ru~ni iskop zemlje za TT-okna u zemlji{tu do IV kategorije (dubine do 2m)</v>
          </cell>
          <cell r="C53">
            <v>105008</v>
          </cell>
          <cell r="D53" t="str">
            <v>m3</v>
          </cell>
          <cell r="I53">
            <v>252.34</v>
          </cell>
          <cell r="J53">
            <v>2054.0476000000003</v>
          </cell>
          <cell r="K53">
            <v>3.6</v>
          </cell>
          <cell r="M53">
            <v>630.85</v>
          </cell>
          <cell r="N53" t="str">
            <v>zad</v>
          </cell>
        </row>
        <row r="54">
          <cell r="A54">
            <v>9</v>
          </cell>
          <cell r="B54" t="str">
            <v>Ru~ni iskop zemlje za TT-okna u zemlji{tu do IV kategorije (dubine 2-4m)</v>
          </cell>
          <cell r="C54">
            <v>105009</v>
          </cell>
          <cell r="D54" t="str">
            <v>m3</v>
          </cell>
          <cell r="I54">
            <v>271.26550000000003</v>
          </cell>
          <cell r="J54">
            <v>2373.7087577500006</v>
          </cell>
          <cell r="K54">
            <v>3.9</v>
          </cell>
          <cell r="M54">
            <v>729.02603125000007</v>
          </cell>
          <cell r="N54" t="str">
            <v>zad</v>
          </cell>
        </row>
        <row r="55">
          <cell r="A55">
            <v>10</v>
          </cell>
          <cell r="B55" t="str">
            <v>Ru~ni iskop zemlje za TT-okna u zemlji{tu do V kategorije (dubine do 2m)</v>
          </cell>
          <cell r="C55">
            <v>105010</v>
          </cell>
          <cell r="D55" t="str">
            <v>m3</v>
          </cell>
          <cell r="I55">
            <v>504.68</v>
          </cell>
          <cell r="J55">
            <v>8216.1904000000013</v>
          </cell>
          <cell r="K55">
            <v>7.2</v>
          </cell>
          <cell r="M55">
            <v>2523.4</v>
          </cell>
          <cell r="N55" t="str">
            <v>zad</v>
          </cell>
        </row>
        <row r="56">
          <cell r="A56">
            <v>11</v>
          </cell>
          <cell r="B56" t="str">
            <v>Ru~ni iskop zemlje za TT-okna u zemlji{tu do V kategorije (dubine 2-4m)</v>
          </cell>
          <cell r="C56">
            <v>105011</v>
          </cell>
          <cell r="D56" t="str">
            <v>m3</v>
          </cell>
          <cell r="I56">
            <v>630.85</v>
          </cell>
          <cell r="J56">
            <v>12837.797500000001</v>
          </cell>
          <cell r="K56">
            <v>9</v>
          </cell>
          <cell r="M56">
            <v>3942.8125</v>
          </cell>
          <cell r="N56" t="str">
            <v>zad</v>
          </cell>
        </row>
        <row r="57">
          <cell r="A57" t="str">
            <v>12A</v>
          </cell>
          <cell r="B57" t="str">
            <v>Postavljanje tamponskog sloja {ljunka sa nabijanjem debljine 10 cm  ispod donje betonske plo~e okna</v>
          </cell>
          <cell r="C57" t="str">
            <v>105012A</v>
          </cell>
          <cell r="D57" t="str">
            <v>m3</v>
          </cell>
          <cell r="I57">
            <v>85.164750000000012</v>
          </cell>
          <cell r="J57">
            <v>233.96885943750004</v>
          </cell>
          <cell r="K57">
            <v>1</v>
          </cell>
          <cell r="M57">
            <v>71.857757812500012</v>
          </cell>
          <cell r="N57" t="str">
            <v>zad</v>
          </cell>
        </row>
        <row r="58">
          <cell r="A58" t="str">
            <v>12B</v>
          </cell>
          <cell r="B58" t="str">
            <v xml:space="preserve">Postavljanje tamponskog sloja {ljunka sa nabijanjem debljine d=10cm ispod betonske plo~e okna (sa isporukom {ljunka) </v>
          </cell>
          <cell r="C58" t="str">
            <v>105012B</v>
          </cell>
          <cell r="D58" t="str">
            <v>m3</v>
          </cell>
          <cell r="I58">
            <v>488.15699999999998</v>
          </cell>
          <cell r="J58">
            <v>7687.0082789999997</v>
          </cell>
          <cell r="K58">
            <v>1</v>
          </cell>
          <cell r="M58">
            <v>411.88246874999999</v>
          </cell>
          <cell r="N58" t="str">
            <v>zad</v>
          </cell>
        </row>
        <row r="59">
          <cell r="A59" t="str">
            <v>13A</v>
          </cell>
          <cell r="B59" t="str">
            <v>Zatrpavanje rova TT kanalizacije i prostora uz okno peskom sa nabijanjem i polivanjem vodom</v>
          </cell>
          <cell r="C59" t="str">
            <v>105013A</v>
          </cell>
          <cell r="D59" t="str">
            <v>m3</v>
          </cell>
          <cell r="I59">
            <v>100.93600000000001</v>
          </cell>
          <cell r="J59">
            <v>328.64761600000003</v>
          </cell>
          <cell r="K59">
            <v>0.9</v>
          </cell>
          <cell r="M59">
            <v>100.93600000000001</v>
          </cell>
          <cell r="N59" t="str">
            <v>zad</v>
          </cell>
        </row>
        <row r="60">
          <cell r="A60" t="str">
            <v>13B</v>
          </cell>
          <cell r="B60" t="str">
            <v>Zatrpavanje rova TT kanalizacije i prostora uz okno peskom sa nabijanjem I polivanjem vodom (sa isporukom peska)</v>
          </cell>
          <cell r="C60" t="str">
            <v>105013B</v>
          </cell>
          <cell r="D60" t="str">
            <v>m3</v>
          </cell>
          <cell r="I60">
            <v>497.08499999999998</v>
          </cell>
          <cell r="J60">
            <v>7970.7579749999995</v>
          </cell>
          <cell r="K60">
            <v>0.9</v>
          </cell>
          <cell r="M60">
            <v>497.08499999999998</v>
          </cell>
          <cell r="N60" t="str">
            <v>zad</v>
          </cell>
        </row>
        <row r="61">
          <cell r="A61">
            <v>14</v>
          </cell>
          <cell r="B61" t="str">
            <v>Zatrpavanje rova TT kanalizacije i prostora uz okno zemljom sa nabijanjem i polivanjem vodom</v>
          </cell>
          <cell r="C61">
            <v>105014</v>
          </cell>
          <cell r="D61" t="str">
            <v>m3</v>
          </cell>
          <cell r="I61">
            <v>126.17</v>
          </cell>
          <cell r="J61">
            <v>513.51190000000008</v>
          </cell>
          <cell r="K61">
            <v>1.2</v>
          </cell>
          <cell r="M61">
            <v>157.71250000000001</v>
          </cell>
          <cell r="N61" t="str">
            <v>zad</v>
          </cell>
        </row>
        <row r="62">
          <cell r="A62" t="str">
            <v>15A</v>
          </cell>
          <cell r="B62" t="str">
            <v>Zatrpavanje rova TT kanalizacije i prostora uz okno {ljunkom sa nabijanjem i polivanjem vodom</v>
          </cell>
          <cell r="C62" t="str">
            <v>105015A</v>
          </cell>
          <cell r="D62" t="str">
            <v>m3</v>
          </cell>
          <cell r="I62">
            <v>113.55300000000001</v>
          </cell>
          <cell r="J62">
            <v>415.94463900000005</v>
          </cell>
          <cell r="K62">
            <v>1.2</v>
          </cell>
          <cell r="M62">
            <v>127.74712500000001</v>
          </cell>
          <cell r="N62" t="str">
            <v>zad</v>
          </cell>
        </row>
        <row r="63">
          <cell r="A63" t="str">
            <v>15B</v>
          </cell>
          <cell r="B63" t="str">
            <v>Zatrpavanje rova TT kanalizacije i prostora uz okno {ljunkom sa nabijanjem i polivanjem vodom (sa isporukom {ljunka)</v>
          </cell>
          <cell r="C63" t="str">
            <v>105015B</v>
          </cell>
          <cell r="D63" t="str">
            <v>m3</v>
          </cell>
          <cell r="I63">
            <v>497.08499999999998</v>
          </cell>
          <cell r="J63">
            <v>7970.7579749999995</v>
          </cell>
          <cell r="K63">
            <v>1.2</v>
          </cell>
          <cell r="M63">
            <v>559.22062499999993</v>
          </cell>
          <cell r="N63" t="str">
            <v>zad</v>
          </cell>
        </row>
        <row r="64">
          <cell r="A64">
            <v>16</v>
          </cell>
          <cell r="B64" t="str">
            <v>Razupiranje rovova u iskopu na dubini do 3,5 m</v>
          </cell>
          <cell r="C64">
            <v>105016</v>
          </cell>
          <cell r="D64" t="str">
            <v>m2</v>
          </cell>
          <cell r="I64">
            <v>213.82559999999998</v>
          </cell>
          <cell r="J64">
            <v>1474.8834585599998</v>
          </cell>
          <cell r="K64">
            <v>0.3</v>
          </cell>
          <cell r="M64">
            <v>64.147679999999994</v>
          </cell>
          <cell r="N64" t="str">
            <v>zad</v>
          </cell>
        </row>
        <row r="65">
          <cell r="A65">
            <v>17</v>
          </cell>
          <cell r="B65" t="str">
            <v>Odvoz vi{ka zemlje i ostalog materijala na udaljenost do 10 km</v>
          </cell>
          <cell r="C65">
            <v>105017</v>
          </cell>
          <cell r="D65" t="str">
            <v>m3</v>
          </cell>
          <cell r="I65">
            <v>283.88249999999999</v>
          </cell>
          <cell r="J65">
            <v>2599.6539937500002</v>
          </cell>
          <cell r="K65">
            <v>1.45</v>
          </cell>
          <cell r="M65">
            <v>798.41953124999998</v>
          </cell>
          <cell r="N65" t="str">
            <v>zad</v>
          </cell>
        </row>
        <row r="67">
          <cell r="A67">
            <v>1</v>
          </cell>
          <cell r="B67" t="str">
            <v>Izrada armirano betonskih gornjih plo~a okana betonom MB 30</v>
          </cell>
          <cell r="C67">
            <v>106001</v>
          </cell>
          <cell r="D67" t="str">
            <v>m3</v>
          </cell>
          <cell r="I67">
            <v>764.89400000000001</v>
          </cell>
          <cell r="J67">
            <v>18872.994556000001</v>
          </cell>
          <cell r="K67">
            <v>4.5999999999999996</v>
          </cell>
          <cell r="M67">
            <v>3489.8288750000002</v>
          </cell>
          <cell r="N67" t="str">
            <v>zid</v>
          </cell>
        </row>
        <row r="68">
          <cell r="A68">
            <v>2</v>
          </cell>
          <cell r="B68" t="str">
            <v>Izrada nearmirano betonskih plo~a okana betonom MB 20</v>
          </cell>
          <cell r="C68">
            <v>106002</v>
          </cell>
          <cell r="D68" t="str">
            <v>m3</v>
          </cell>
          <cell r="I68">
            <v>796.32799999999997</v>
          </cell>
          <cell r="J68">
            <v>20456.073664</v>
          </cell>
          <cell r="K68">
            <v>3</v>
          </cell>
          <cell r="M68">
            <v>3782.558</v>
          </cell>
          <cell r="N68" t="str">
            <v>zid</v>
          </cell>
        </row>
        <row r="69">
          <cell r="A69">
            <v>3</v>
          </cell>
          <cell r="B69" t="str">
            <v>Ugradnja mre`aste armature R785 u betonske   plo~e</v>
          </cell>
          <cell r="C69">
            <v>106003</v>
          </cell>
          <cell r="D69" t="str">
            <v>kg</v>
          </cell>
          <cell r="I69">
            <v>6.2867999999999995</v>
          </cell>
          <cell r="J69">
            <v>1.2749630399999998</v>
          </cell>
          <cell r="K69">
            <v>0.1</v>
          </cell>
          <cell r="M69">
            <v>0.23575499999999996</v>
          </cell>
          <cell r="N69" t="str">
            <v>zid</v>
          </cell>
        </row>
        <row r="70">
          <cell r="A70">
            <v>4</v>
          </cell>
          <cell r="B70" t="str">
            <v>Ugradnja armature f 6 - 10 mm  u betonske plo~e</v>
          </cell>
          <cell r="C70">
            <v>106004</v>
          </cell>
          <cell r="D70" t="str">
            <v>kg</v>
          </cell>
          <cell r="I70">
            <v>12.88794</v>
          </cell>
          <cell r="J70">
            <v>5.3580321756</v>
          </cell>
          <cell r="K70">
            <v>0.2</v>
          </cell>
          <cell r="M70">
            <v>0.99076038750000006</v>
          </cell>
          <cell r="N70" t="str">
            <v>zid</v>
          </cell>
        </row>
        <row r="71">
          <cell r="A71">
            <v>5</v>
          </cell>
          <cell r="B71" t="str">
            <v>Izrada oplate za gornju plo~u kablovskog tt okna</v>
          </cell>
          <cell r="C71">
            <v>106005</v>
          </cell>
          <cell r="D71" t="str">
            <v>m2</v>
          </cell>
          <cell r="I71">
            <v>349.72650000000004</v>
          </cell>
          <cell r="J71">
            <v>3945.439509750001</v>
          </cell>
          <cell r="K71">
            <v>0.9</v>
          </cell>
          <cell r="M71">
            <v>238.25117812500002</v>
          </cell>
          <cell r="N71" t="str">
            <v>zid</v>
          </cell>
        </row>
        <row r="72">
          <cell r="A72">
            <v>6</v>
          </cell>
          <cell r="B72" t="str">
            <v>Izrada jednostrane oplate za betonski zid kablovskog tt okna</v>
          </cell>
          <cell r="C72">
            <v>106006</v>
          </cell>
          <cell r="D72" t="str">
            <v>m2</v>
          </cell>
          <cell r="I72">
            <v>321.7056</v>
          </cell>
          <cell r="J72">
            <v>3338.5320345599998</v>
          </cell>
          <cell r="K72">
            <v>0.55000000000000004</v>
          </cell>
          <cell r="M72">
            <v>189.00203999999997</v>
          </cell>
          <cell r="N72" t="str">
            <v>zid</v>
          </cell>
        </row>
        <row r="74">
          <cell r="A74">
            <v>1</v>
          </cell>
          <cell r="B74" t="str">
            <v>Zidanje zidova tt okana d=12,5 cm sa punom opekom u cementnom malteru</v>
          </cell>
          <cell r="C74">
            <v>107001</v>
          </cell>
          <cell r="D74" t="str">
            <v>m2</v>
          </cell>
          <cell r="I74">
            <v>203.2732</v>
          </cell>
          <cell r="J74">
            <v>1332.9030270400001</v>
          </cell>
          <cell r="K74">
            <v>1.25</v>
          </cell>
          <cell r="M74">
            <v>246.46875499999999</v>
          </cell>
          <cell r="N74" t="str">
            <v>zid</v>
          </cell>
        </row>
        <row r="75">
          <cell r="A75">
            <v>2</v>
          </cell>
          <cell r="B75" t="str">
            <v>Zidanje zidova tt okana d=25 cm sa punom opekom u cementnom malteru</v>
          </cell>
          <cell r="C75">
            <v>107002</v>
          </cell>
          <cell r="D75" t="str">
            <v>m3</v>
          </cell>
          <cell r="I75">
            <v>1104.3812</v>
          </cell>
          <cell r="J75">
            <v>39343.801126240003</v>
          </cell>
          <cell r="K75">
            <v>6</v>
          </cell>
          <cell r="M75">
            <v>7275.1111549999996</v>
          </cell>
          <cell r="N75" t="str">
            <v>zid</v>
          </cell>
        </row>
        <row r="76">
          <cell r="A76">
            <v>3</v>
          </cell>
          <cell r="B76" t="str">
            <v>Zidanje zidova okana d=20 cm sa betonskim blokom u cementnom malteru</v>
          </cell>
          <cell r="C76">
            <v>107003</v>
          </cell>
          <cell r="D76" t="str">
            <v>m3</v>
          </cell>
          <cell r="I76">
            <v>597.24599999999998</v>
          </cell>
          <cell r="J76">
            <v>11506.541435999998</v>
          </cell>
          <cell r="K76">
            <v>5</v>
          </cell>
          <cell r="M76">
            <v>2127.6888749999998</v>
          </cell>
          <cell r="N76" t="str">
            <v>zid</v>
          </cell>
        </row>
        <row r="77">
          <cell r="A77">
            <v>4</v>
          </cell>
          <cell r="B77" t="str">
            <v>Popunjavanje {upljine bloka BN-20   betonom MB-20 i ugradnjom armature  f 10 mm kroz {upljinu bloka</v>
          </cell>
          <cell r="C77">
            <v>107004</v>
          </cell>
          <cell r="D77" t="str">
            <v>m3</v>
          </cell>
          <cell r="I77">
            <v>722.98199999999997</v>
          </cell>
          <cell r="J77">
            <v>16861.386203999999</v>
          </cell>
          <cell r="K77">
            <v>4.4000000000000004</v>
          </cell>
          <cell r="M77">
            <v>3117.8598750000001</v>
          </cell>
          <cell r="N77" t="str">
            <v>zid</v>
          </cell>
        </row>
        <row r="78">
          <cell r="A78">
            <v>5</v>
          </cell>
          <cell r="B78" t="str">
            <v>Malterisanje unutra{njih zidova od opeke,  cementnim  malterom 1:3 prvi sloj a drugi sloj 1:1 sa gletovanjem do crnog sjaja</v>
          </cell>
          <cell r="C78">
            <v>107005</v>
          </cell>
          <cell r="D78" t="str">
            <v>m2</v>
          </cell>
          <cell r="I78">
            <v>121.54479999999998</v>
          </cell>
          <cell r="J78">
            <v>476.55285183999985</v>
          </cell>
          <cell r="K78">
            <v>0.9</v>
          </cell>
          <cell r="M78">
            <v>88.119979999999984</v>
          </cell>
          <cell r="N78" t="str">
            <v>zid</v>
          </cell>
        </row>
        <row r="79">
          <cell r="A79">
            <v>6</v>
          </cell>
          <cell r="B79" t="str">
            <v>Malterisanje unutra{njih povr{ina donje i gornje ploče kao i zidova od betona u jednom sloju sa cementnim malterom 1:1 sa prethodnim {pricom i gletovanjem do crnog sjaja</v>
          </cell>
          <cell r="C79">
            <v>107006</v>
          </cell>
          <cell r="D79" t="str">
            <v>m2</v>
          </cell>
          <cell r="I79">
            <v>169.74360000000001</v>
          </cell>
          <cell r="J79">
            <v>929.44805616000008</v>
          </cell>
          <cell r="K79">
            <v>0.85</v>
          </cell>
          <cell r="M79">
            <v>171.86539500000003</v>
          </cell>
          <cell r="N79" t="str">
            <v>zid</v>
          </cell>
        </row>
        <row r="80">
          <cell r="A80">
            <v>7</v>
          </cell>
          <cell r="B80" t="str">
            <v>Ugradnja lakog telefonskog poklopca sa zidanjem i obradom grla</v>
          </cell>
          <cell r="C80">
            <v>107007</v>
          </cell>
          <cell r="D80" t="str">
            <v>kom</v>
          </cell>
          <cell r="I80">
            <v>194.89080000000001</v>
          </cell>
          <cell r="J80">
            <v>1225.2394814400002</v>
          </cell>
          <cell r="K80">
            <v>1.2</v>
          </cell>
          <cell r="M80">
            <v>226.56055500000002</v>
          </cell>
          <cell r="N80" t="str">
            <v>zid</v>
          </cell>
        </row>
        <row r="81">
          <cell r="A81">
            <v>8</v>
          </cell>
          <cell r="B81" t="str">
            <v>Ugrdanja te{kog telefonskog poklopca sa zidanjem i obradom grla</v>
          </cell>
          <cell r="C81">
            <v>107008</v>
          </cell>
          <cell r="D81" t="str">
            <v>kom</v>
          </cell>
          <cell r="I81">
            <v>279.76259999999996</v>
          </cell>
          <cell r="J81">
            <v>2524.7455599599994</v>
          </cell>
          <cell r="K81">
            <v>1.7</v>
          </cell>
          <cell r="M81">
            <v>466.85383874999991</v>
          </cell>
          <cell r="N81" t="str">
            <v>zid</v>
          </cell>
        </row>
        <row r="83">
          <cell r="A83">
            <v>1</v>
          </cell>
          <cell r="B83" t="str">
            <v xml:space="preserve">Polaganje 1 PVC cevi f 50 mm u iskopani rov sa nasipanjem  peska </v>
          </cell>
          <cell r="C83">
            <v>108001</v>
          </cell>
          <cell r="D83" t="str">
            <v>m</v>
          </cell>
          <cell r="I83">
            <v>18.577680000000001</v>
          </cell>
          <cell r="J83">
            <v>11.133232070400002</v>
          </cell>
          <cell r="K83">
            <v>0.14000000000000001</v>
          </cell>
          <cell r="M83">
            <v>2.5544310000000001</v>
          </cell>
          <cell r="N83" t="str">
            <v>izv</v>
          </cell>
        </row>
        <row r="84">
          <cell r="A84">
            <v>2</v>
          </cell>
          <cell r="B84" t="str">
            <v xml:space="preserve">Polaganje 2 PVC cevi f 50 mm u iskopani rov sa nasipanjem  peska </v>
          </cell>
          <cell r="C84">
            <v>108002</v>
          </cell>
          <cell r="D84" t="str">
            <v>m</v>
          </cell>
          <cell r="I84">
            <v>25.333200000000001</v>
          </cell>
          <cell r="J84">
            <v>20.702291040000002</v>
          </cell>
          <cell r="K84">
            <v>0.19</v>
          </cell>
          <cell r="M84">
            <v>4.7499750000000001</v>
          </cell>
          <cell r="N84" t="str">
            <v>izv</v>
          </cell>
        </row>
        <row r="85">
          <cell r="A85">
            <v>3</v>
          </cell>
          <cell r="B85" t="str">
            <v xml:space="preserve">Polaganje 3 PVC cevi f 50 mm u iskopani rov sa nasipanjem  peska </v>
          </cell>
          <cell r="C85">
            <v>108003</v>
          </cell>
          <cell r="D85" t="str">
            <v>m</v>
          </cell>
          <cell r="I85">
            <v>33.777600000000007</v>
          </cell>
          <cell r="J85">
            <v>36.804072960000013</v>
          </cell>
          <cell r="K85">
            <v>0.25</v>
          </cell>
          <cell r="M85">
            <v>8.4444000000000017</v>
          </cell>
          <cell r="N85" t="str">
            <v>izv</v>
          </cell>
        </row>
        <row r="86">
          <cell r="A86">
            <v>4</v>
          </cell>
          <cell r="B86" t="str">
            <v xml:space="preserve">Polaganje 1 PVC cevi f 110 mm u iskopani rov sa nasipanjem  peska </v>
          </cell>
          <cell r="C86">
            <v>108004</v>
          </cell>
          <cell r="D86" t="str">
            <v>m</v>
          </cell>
          <cell r="I86">
            <v>22.799880000000005</v>
          </cell>
          <cell r="J86">
            <v>16.768855742400007</v>
          </cell>
          <cell r="K86">
            <v>0.17</v>
          </cell>
          <cell r="M86">
            <v>3.8474797500000011</v>
          </cell>
          <cell r="N86" t="str">
            <v>izv</v>
          </cell>
        </row>
        <row r="87">
          <cell r="A87">
            <v>5</v>
          </cell>
          <cell r="B87" t="str">
            <v xml:space="preserve">Polaganje 2 PVC cevi f 110 mm u iskopani rov sa nasipanjem  peska </v>
          </cell>
          <cell r="C87">
            <v>108005</v>
          </cell>
          <cell r="D87" t="str">
            <v>m</v>
          </cell>
          <cell r="I87">
            <v>32.933160000000008</v>
          </cell>
          <cell r="J87">
            <v>34.986871857600015</v>
          </cell>
          <cell r="K87">
            <v>0.25</v>
          </cell>
          <cell r="M87">
            <v>8.0274577500000035</v>
          </cell>
          <cell r="N87" t="str">
            <v>izv</v>
          </cell>
        </row>
        <row r="88">
          <cell r="A88">
            <v>6</v>
          </cell>
          <cell r="B88" t="str">
            <v xml:space="preserve">Polaganje 3 PVC cevi f 110 mm u iskopani rov sa nasipanjem  peska </v>
          </cell>
          <cell r="C88">
            <v>108006</v>
          </cell>
          <cell r="D88" t="str">
            <v>m</v>
          </cell>
          <cell r="I88">
            <v>45.599760000000011</v>
          </cell>
          <cell r="J88">
            <v>67.075422969600027</v>
          </cell>
          <cell r="K88">
            <v>0.34</v>
          </cell>
          <cell r="M88">
            <v>15.389919000000004</v>
          </cell>
          <cell r="N88" t="str">
            <v>izv</v>
          </cell>
        </row>
        <row r="89">
          <cell r="A89">
            <v>7</v>
          </cell>
          <cell r="B89" t="str">
            <v xml:space="preserve">Polaganje 4 PVC cevi f 110 mm u iskopani rov sa nasipanjem  peska </v>
          </cell>
          <cell r="C89">
            <v>108007</v>
          </cell>
          <cell r="D89" t="str">
            <v>m</v>
          </cell>
          <cell r="I89">
            <v>58.266359999999999</v>
          </cell>
          <cell r="J89">
            <v>109.51511960159999</v>
          </cell>
          <cell r="K89">
            <v>0.45</v>
          </cell>
          <cell r="M89">
            <v>25.127367749999998</v>
          </cell>
          <cell r="N89" t="str">
            <v>izv</v>
          </cell>
        </row>
        <row r="90">
          <cell r="A90">
            <v>8</v>
          </cell>
          <cell r="B90" t="str">
            <v xml:space="preserve">Polaganje 6 PVC cevi f 110 mm u iskopani rov sa nasipanjem  peska </v>
          </cell>
          <cell r="C90">
            <v>108008</v>
          </cell>
          <cell r="D90" t="str">
            <v>m</v>
          </cell>
          <cell r="I90">
            <v>73.466280000000012</v>
          </cell>
          <cell r="J90">
            <v>174.10626764640006</v>
          </cell>
          <cell r="K90">
            <v>0.55000000000000004</v>
          </cell>
          <cell r="M90">
            <v>39.947289750000003</v>
          </cell>
          <cell r="N90" t="str">
            <v>izv</v>
          </cell>
        </row>
        <row r="91">
          <cell r="A91">
            <v>9</v>
          </cell>
          <cell r="B91" t="str">
            <v xml:space="preserve">Polaganje 8 PVC cevi f 110 mm u iskopani rov sa nasipanjem  peska </v>
          </cell>
          <cell r="C91">
            <v>108009</v>
          </cell>
          <cell r="D91" t="str">
            <v>m</v>
          </cell>
          <cell r="I91">
            <v>94.408392000000006</v>
          </cell>
          <cell r="J91">
            <v>287.51433806534408</v>
          </cell>
          <cell r="K91">
            <v>0.7</v>
          </cell>
          <cell r="M91">
            <v>65.96786391000002</v>
          </cell>
          <cell r="N91" t="str">
            <v>izv</v>
          </cell>
        </row>
        <row r="92">
          <cell r="A92">
            <v>10</v>
          </cell>
          <cell r="B92" t="str">
            <v>Polaganje 10 PVC cevi f 110 mm u iskopani rov sa nasipanjem peska B188</v>
          </cell>
          <cell r="C92">
            <v>108010</v>
          </cell>
          <cell r="D92" t="str">
            <v>m</v>
          </cell>
          <cell r="I92">
            <v>115.26606000000001</v>
          </cell>
          <cell r="J92">
            <v>428.58918025560007</v>
          </cell>
          <cell r="K92">
            <v>0.9</v>
          </cell>
          <cell r="M92">
            <v>98.336357437500013</v>
          </cell>
          <cell r="N92" t="str">
            <v>izv</v>
          </cell>
        </row>
        <row r="93">
          <cell r="A93">
            <v>11</v>
          </cell>
          <cell r="B93" t="str">
            <v xml:space="preserve">Polaganje 12 PVC cevi f 110 mm u iskopani rov sa nasipanjem  peska </v>
          </cell>
          <cell r="C93">
            <v>108011</v>
          </cell>
          <cell r="D93" t="str">
            <v>m</v>
          </cell>
          <cell r="I93">
            <v>130.55042399999999</v>
          </cell>
          <cell r="J93">
            <v>549.78752279289597</v>
          </cell>
          <cell r="K93">
            <v>1</v>
          </cell>
          <cell r="M93">
            <v>126.14434719</v>
          </cell>
          <cell r="N93" t="str">
            <v>izv</v>
          </cell>
        </row>
      </sheetData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 i UT"/>
    </sheetNames>
    <sheetDataSet>
      <sheetData sheetId="0" refreshError="1">
        <row r="42">
          <cell r="B42" t="str">
            <v>Završni radovi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D177"/>
  <sheetViews>
    <sheetView showZeros="0" tabSelected="1" view="pageBreakPreview" topLeftCell="A143" zoomScaleNormal="100" zoomScaleSheetLayoutView="100" workbookViewId="0">
      <selection activeCell="K168" sqref="K168"/>
    </sheetView>
  </sheetViews>
  <sheetFormatPr defaultRowHeight="12.75"/>
  <cols>
    <col min="1" max="1" width="12.28515625" customWidth="1"/>
    <col min="2" max="2" width="37.28515625" customWidth="1"/>
    <col min="3" max="3" width="5.7109375" customWidth="1"/>
    <col min="4" max="4" width="9.85546875" customWidth="1"/>
    <col min="5" max="5" width="11.7109375" customWidth="1"/>
    <col min="6" max="6" width="14.7109375" customWidth="1"/>
    <col min="7" max="25" width="9.140625" style="26"/>
    <col min="197" max="197" width="10.5703125" customWidth="1"/>
    <col min="198" max="198" width="43.42578125" customWidth="1"/>
    <col min="199" max="199" width="7.28515625" customWidth="1"/>
    <col min="200" max="200" width="11" customWidth="1"/>
    <col min="201" max="201" width="14.140625" customWidth="1"/>
    <col min="202" max="202" width="20.7109375" customWidth="1"/>
    <col min="206" max="206" width="20.42578125" bestFit="1" customWidth="1"/>
    <col min="453" max="453" width="10.5703125" customWidth="1"/>
    <col min="454" max="454" width="43.42578125" customWidth="1"/>
    <col min="455" max="455" width="7.28515625" customWidth="1"/>
    <col min="456" max="456" width="11" customWidth="1"/>
    <col min="457" max="457" width="14.140625" customWidth="1"/>
    <col min="458" max="458" width="20.7109375" customWidth="1"/>
    <col min="462" max="462" width="20.42578125" bestFit="1" customWidth="1"/>
    <col min="709" max="709" width="10.5703125" customWidth="1"/>
    <col min="710" max="710" width="43.42578125" customWidth="1"/>
    <col min="711" max="711" width="7.28515625" customWidth="1"/>
    <col min="712" max="712" width="11" customWidth="1"/>
    <col min="713" max="713" width="14.140625" customWidth="1"/>
    <col min="714" max="714" width="20.7109375" customWidth="1"/>
    <col min="718" max="718" width="20.42578125" bestFit="1" customWidth="1"/>
    <col min="965" max="965" width="10.5703125" customWidth="1"/>
    <col min="966" max="966" width="43.42578125" customWidth="1"/>
    <col min="967" max="967" width="7.28515625" customWidth="1"/>
    <col min="968" max="968" width="11" customWidth="1"/>
    <col min="969" max="969" width="14.140625" customWidth="1"/>
    <col min="970" max="970" width="20.7109375" customWidth="1"/>
    <col min="974" max="974" width="20.42578125" bestFit="1" customWidth="1"/>
    <col min="1221" max="1221" width="10.5703125" customWidth="1"/>
    <col min="1222" max="1222" width="43.42578125" customWidth="1"/>
    <col min="1223" max="1223" width="7.28515625" customWidth="1"/>
    <col min="1224" max="1224" width="11" customWidth="1"/>
    <col min="1225" max="1225" width="14.140625" customWidth="1"/>
    <col min="1226" max="1226" width="20.7109375" customWidth="1"/>
    <col min="1230" max="1230" width="20.42578125" bestFit="1" customWidth="1"/>
    <col min="1477" max="1477" width="10.5703125" customWidth="1"/>
    <col min="1478" max="1478" width="43.42578125" customWidth="1"/>
    <col min="1479" max="1479" width="7.28515625" customWidth="1"/>
    <col min="1480" max="1480" width="11" customWidth="1"/>
    <col min="1481" max="1481" width="14.140625" customWidth="1"/>
    <col min="1482" max="1482" width="20.7109375" customWidth="1"/>
    <col min="1486" max="1486" width="20.42578125" bestFit="1" customWidth="1"/>
    <col min="1733" max="1733" width="10.5703125" customWidth="1"/>
    <col min="1734" max="1734" width="43.42578125" customWidth="1"/>
    <col min="1735" max="1735" width="7.28515625" customWidth="1"/>
    <col min="1736" max="1736" width="11" customWidth="1"/>
    <col min="1737" max="1737" width="14.140625" customWidth="1"/>
    <col min="1738" max="1738" width="20.7109375" customWidth="1"/>
    <col min="1742" max="1742" width="20.42578125" bestFit="1" customWidth="1"/>
    <col min="1989" max="1989" width="10.5703125" customWidth="1"/>
    <col min="1990" max="1990" width="43.42578125" customWidth="1"/>
    <col min="1991" max="1991" width="7.28515625" customWidth="1"/>
    <col min="1992" max="1992" width="11" customWidth="1"/>
    <col min="1993" max="1993" width="14.140625" customWidth="1"/>
    <col min="1994" max="1994" width="20.7109375" customWidth="1"/>
    <col min="1998" max="1998" width="20.42578125" bestFit="1" customWidth="1"/>
    <col min="2245" max="2245" width="10.5703125" customWidth="1"/>
    <col min="2246" max="2246" width="43.42578125" customWidth="1"/>
    <col min="2247" max="2247" width="7.28515625" customWidth="1"/>
    <col min="2248" max="2248" width="11" customWidth="1"/>
    <col min="2249" max="2249" width="14.140625" customWidth="1"/>
    <col min="2250" max="2250" width="20.7109375" customWidth="1"/>
    <col min="2254" max="2254" width="20.42578125" bestFit="1" customWidth="1"/>
    <col min="2501" max="2501" width="10.5703125" customWidth="1"/>
    <col min="2502" max="2502" width="43.42578125" customWidth="1"/>
    <col min="2503" max="2503" width="7.28515625" customWidth="1"/>
    <col min="2504" max="2504" width="11" customWidth="1"/>
    <col min="2505" max="2505" width="14.140625" customWidth="1"/>
    <col min="2506" max="2506" width="20.7109375" customWidth="1"/>
    <col min="2510" max="2510" width="20.42578125" bestFit="1" customWidth="1"/>
    <col min="2757" max="2757" width="10.5703125" customWidth="1"/>
    <col min="2758" max="2758" width="43.42578125" customWidth="1"/>
    <col min="2759" max="2759" width="7.28515625" customWidth="1"/>
    <col min="2760" max="2760" width="11" customWidth="1"/>
    <col min="2761" max="2761" width="14.140625" customWidth="1"/>
    <col min="2762" max="2762" width="20.7109375" customWidth="1"/>
    <col min="2766" max="2766" width="20.42578125" bestFit="1" customWidth="1"/>
    <col min="3013" max="3013" width="10.5703125" customWidth="1"/>
    <col min="3014" max="3014" width="43.42578125" customWidth="1"/>
    <col min="3015" max="3015" width="7.28515625" customWidth="1"/>
    <col min="3016" max="3016" width="11" customWidth="1"/>
    <col min="3017" max="3017" width="14.140625" customWidth="1"/>
    <col min="3018" max="3018" width="20.7109375" customWidth="1"/>
    <col min="3022" max="3022" width="20.42578125" bestFit="1" customWidth="1"/>
    <col min="3269" max="3269" width="10.5703125" customWidth="1"/>
    <col min="3270" max="3270" width="43.42578125" customWidth="1"/>
    <col min="3271" max="3271" width="7.28515625" customWidth="1"/>
    <col min="3272" max="3272" width="11" customWidth="1"/>
    <col min="3273" max="3273" width="14.140625" customWidth="1"/>
    <col min="3274" max="3274" width="20.7109375" customWidth="1"/>
    <col min="3278" max="3278" width="20.42578125" bestFit="1" customWidth="1"/>
    <col min="3525" max="3525" width="10.5703125" customWidth="1"/>
    <col min="3526" max="3526" width="43.42578125" customWidth="1"/>
    <col min="3527" max="3527" width="7.28515625" customWidth="1"/>
    <col min="3528" max="3528" width="11" customWidth="1"/>
    <col min="3529" max="3529" width="14.140625" customWidth="1"/>
    <col min="3530" max="3530" width="20.7109375" customWidth="1"/>
    <col min="3534" max="3534" width="20.42578125" bestFit="1" customWidth="1"/>
    <col min="3781" max="3781" width="10.5703125" customWidth="1"/>
    <col min="3782" max="3782" width="43.42578125" customWidth="1"/>
    <col min="3783" max="3783" width="7.28515625" customWidth="1"/>
    <col min="3784" max="3784" width="11" customWidth="1"/>
    <col min="3785" max="3785" width="14.140625" customWidth="1"/>
    <col min="3786" max="3786" width="20.7109375" customWidth="1"/>
    <col min="3790" max="3790" width="20.42578125" bestFit="1" customWidth="1"/>
    <col min="4037" max="4037" width="10.5703125" customWidth="1"/>
    <col min="4038" max="4038" width="43.42578125" customWidth="1"/>
    <col min="4039" max="4039" width="7.28515625" customWidth="1"/>
    <col min="4040" max="4040" width="11" customWidth="1"/>
    <col min="4041" max="4041" width="14.140625" customWidth="1"/>
    <col min="4042" max="4042" width="20.7109375" customWidth="1"/>
    <col min="4046" max="4046" width="20.42578125" bestFit="1" customWidth="1"/>
    <col min="4293" max="4293" width="10.5703125" customWidth="1"/>
    <col min="4294" max="4294" width="43.42578125" customWidth="1"/>
    <col min="4295" max="4295" width="7.28515625" customWidth="1"/>
    <col min="4296" max="4296" width="11" customWidth="1"/>
    <col min="4297" max="4297" width="14.140625" customWidth="1"/>
    <col min="4298" max="4298" width="20.7109375" customWidth="1"/>
    <col min="4302" max="4302" width="20.42578125" bestFit="1" customWidth="1"/>
    <col min="4549" max="4549" width="10.5703125" customWidth="1"/>
    <col min="4550" max="4550" width="43.42578125" customWidth="1"/>
    <col min="4551" max="4551" width="7.28515625" customWidth="1"/>
    <col min="4552" max="4552" width="11" customWidth="1"/>
    <col min="4553" max="4553" width="14.140625" customWidth="1"/>
    <col min="4554" max="4554" width="20.7109375" customWidth="1"/>
    <col min="4558" max="4558" width="20.42578125" bestFit="1" customWidth="1"/>
    <col min="4805" max="4805" width="10.5703125" customWidth="1"/>
    <col min="4806" max="4806" width="43.42578125" customWidth="1"/>
    <col min="4807" max="4807" width="7.28515625" customWidth="1"/>
    <col min="4808" max="4808" width="11" customWidth="1"/>
    <col min="4809" max="4809" width="14.140625" customWidth="1"/>
    <col min="4810" max="4810" width="20.7109375" customWidth="1"/>
    <col min="4814" max="4814" width="20.42578125" bestFit="1" customWidth="1"/>
    <col min="5061" max="5061" width="10.5703125" customWidth="1"/>
    <col min="5062" max="5062" width="43.42578125" customWidth="1"/>
    <col min="5063" max="5063" width="7.28515625" customWidth="1"/>
    <col min="5064" max="5064" width="11" customWidth="1"/>
    <col min="5065" max="5065" width="14.140625" customWidth="1"/>
    <col min="5066" max="5066" width="20.7109375" customWidth="1"/>
    <col min="5070" max="5070" width="20.42578125" bestFit="1" customWidth="1"/>
    <col min="5317" max="5317" width="10.5703125" customWidth="1"/>
    <col min="5318" max="5318" width="43.42578125" customWidth="1"/>
    <col min="5319" max="5319" width="7.28515625" customWidth="1"/>
    <col min="5320" max="5320" width="11" customWidth="1"/>
    <col min="5321" max="5321" width="14.140625" customWidth="1"/>
    <col min="5322" max="5322" width="20.7109375" customWidth="1"/>
    <col min="5326" max="5326" width="20.42578125" bestFit="1" customWidth="1"/>
    <col min="5573" max="5573" width="10.5703125" customWidth="1"/>
    <col min="5574" max="5574" width="43.42578125" customWidth="1"/>
    <col min="5575" max="5575" width="7.28515625" customWidth="1"/>
    <col min="5576" max="5576" width="11" customWidth="1"/>
    <col min="5577" max="5577" width="14.140625" customWidth="1"/>
    <col min="5578" max="5578" width="20.7109375" customWidth="1"/>
    <col min="5582" max="5582" width="20.42578125" bestFit="1" customWidth="1"/>
    <col min="5829" max="5829" width="10.5703125" customWidth="1"/>
    <col min="5830" max="5830" width="43.42578125" customWidth="1"/>
    <col min="5831" max="5831" width="7.28515625" customWidth="1"/>
    <col min="5832" max="5832" width="11" customWidth="1"/>
    <col min="5833" max="5833" width="14.140625" customWidth="1"/>
    <col min="5834" max="5834" width="20.7109375" customWidth="1"/>
    <col min="5838" max="5838" width="20.42578125" bestFit="1" customWidth="1"/>
    <col min="6085" max="6085" width="10.5703125" customWidth="1"/>
    <col min="6086" max="6086" width="43.42578125" customWidth="1"/>
    <col min="6087" max="6087" width="7.28515625" customWidth="1"/>
    <col min="6088" max="6088" width="11" customWidth="1"/>
    <col min="6089" max="6089" width="14.140625" customWidth="1"/>
    <col min="6090" max="6090" width="20.7109375" customWidth="1"/>
    <col min="6094" max="6094" width="20.42578125" bestFit="1" customWidth="1"/>
    <col min="6341" max="6341" width="10.5703125" customWidth="1"/>
    <col min="6342" max="6342" width="43.42578125" customWidth="1"/>
    <col min="6343" max="6343" width="7.28515625" customWidth="1"/>
    <col min="6344" max="6344" width="11" customWidth="1"/>
    <col min="6345" max="6345" width="14.140625" customWidth="1"/>
    <col min="6346" max="6346" width="20.7109375" customWidth="1"/>
    <col min="6350" max="6350" width="20.42578125" bestFit="1" customWidth="1"/>
    <col min="6597" max="6597" width="10.5703125" customWidth="1"/>
    <col min="6598" max="6598" width="43.42578125" customWidth="1"/>
    <col min="6599" max="6599" width="7.28515625" customWidth="1"/>
    <col min="6600" max="6600" width="11" customWidth="1"/>
    <col min="6601" max="6601" width="14.140625" customWidth="1"/>
    <col min="6602" max="6602" width="20.7109375" customWidth="1"/>
    <col min="6606" max="6606" width="20.42578125" bestFit="1" customWidth="1"/>
    <col min="6853" max="6853" width="10.5703125" customWidth="1"/>
    <col min="6854" max="6854" width="43.42578125" customWidth="1"/>
    <col min="6855" max="6855" width="7.28515625" customWidth="1"/>
    <col min="6856" max="6856" width="11" customWidth="1"/>
    <col min="6857" max="6857" width="14.140625" customWidth="1"/>
    <col min="6858" max="6858" width="20.7109375" customWidth="1"/>
    <col min="6862" max="6862" width="20.42578125" bestFit="1" customWidth="1"/>
    <col min="7109" max="7109" width="10.5703125" customWidth="1"/>
    <col min="7110" max="7110" width="43.42578125" customWidth="1"/>
    <col min="7111" max="7111" width="7.28515625" customWidth="1"/>
    <col min="7112" max="7112" width="11" customWidth="1"/>
    <col min="7113" max="7113" width="14.140625" customWidth="1"/>
    <col min="7114" max="7114" width="20.7109375" customWidth="1"/>
    <col min="7118" max="7118" width="20.42578125" bestFit="1" customWidth="1"/>
    <col min="7365" max="7365" width="10.5703125" customWidth="1"/>
    <col min="7366" max="7366" width="43.42578125" customWidth="1"/>
    <col min="7367" max="7367" width="7.28515625" customWidth="1"/>
    <col min="7368" max="7368" width="11" customWidth="1"/>
    <col min="7369" max="7369" width="14.140625" customWidth="1"/>
    <col min="7370" max="7370" width="20.7109375" customWidth="1"/>
    <col min="7374" max="7374" width="20.42578125" bestFit="1" customWidth="1"/>
    <col min="7621" max="7621" width="10.5703125" customWidth="1"/>
    <col min="7622" max="7622" width="43.42578125" customWidth="1"/>
    <col min="7623" max="7623" width="7.28515625" customWidth="1"/>
    <col min="7624" max="7624" width="11" customWidth="1"/>
    <col min="7625" max="7625" width="14.140625" customWidth="1"/>
    <col min="7626" max="7626" width="20.7109375" customWidth="1"/>
    <col min="7630" max="7630" width="20.42578125" bestFit="1" customWidth="1"/>
    <col min="7877" max="7877" width="10.5703125" customWidth="1"/>
    <col min="7878" max="7878" width="43.42578125" customWidth="1"/>
    <col min="7879" max="7879" width="7.28515625" customWidth="1"/>
    <col min="7880" max="7880" width="11" customWidth="1"/>
    <col min="7881" max="7881" width="14.140625" customWidth="1"/>
    <col min="7882" max="7882" width="20.7109375" customWidth="1"/>
    <col min="7886" max="7886" width="20.42578125" bestFit="1" customWidth="1"/>
    <col min="8133" max="8133" width="10.5703125" customWidth="1"/>
    <col min="8134" max="8134" width="43.42578125" customWidth="1"/>
    <col min="8135" max="8135" width="7.28515625" customWidth="1"/>
    <col min="8136" max="8136" width="11" customWidth="1"/>
    <col min="8137" max="8137" width="14.140625" customWidth="1"/>
    <col min="8138" max="8138" width="20.7109375" customWidth="1"/>
    <col min="8142" max="8142" width="20.42578125" bestFit="1" customWidth="1"/>
    <col min="8389" max="8389" width="10.5703125" customWidth="1"/>
    <col min="8390" max="8390" width="43.42578125" customWidth="1"/>
    <col min="8391" max="8391" width="7.28515625" customWidth="1"/>
    <col min="8392" max="8392" width="11" customWidth="1"/>
    <col min="8393" max="8393" width="14.140625" customWidth="1"/>
    <col min="8394" max="8394" width="20.7109375" customWidth="1"/>
    <col min="8398" max="8398" width="20.42578125" bestFit="1" customWidth="1"/>
    <col min="8645" max="8645" width="10.5703125" customWidth="1"/>
    <col min="8646" max="8646" width="43.42578125" customWidth="1"/>
    <col min="8647" max="8647" width="7.28515625" customWidth="1"/>
    <col min="8648" max="8648" width="11" customWidth="1"/>
    <col min="8649" max="8649" width="14.140625" customWidth="1"/>
    <col min="8650" max="8650" width="20.7109375" customWidth="1"/>
    <col min="8654" max="8654" width="20.42578125" bestFit="1" customWidth="1"/>
    <col min="8901" max="8901" width="10.5703125" customWidth="1"/>
    <col min="8902" max="8902" width="43.42578125" customWidth="1"/>
    <col min="8903" max="8903" width="7.28515625" customWidth="1"/>
    <col min="8904" max="8904" width="11" customWidth="1"/>
    <col min="8905" max="8905" width="14.140625" customWidth="1"/>
    <col min="8906" max="8906" width="20.7109375" customWidth="1"/>
    <col min="8910" max="8910" width="20.42578125" bestFit="1" customWidth="1"/>
    <col min="9157" max="9157" width="10.5703125" customWidth="1"/>
    <col min="9158" max="9158" width="43.42578125" customWidth="1"/>
    <col min="9159" max="9159" width="7.28515625" customWidth="1"/>
    <col min="9160" max="9160" width="11" customWidth="1"/>
    <col min="9161" max="9161" width="14.140625" customWidth="1"/>
    <col min="9162" max="9162" width="20.7109375" customWidth="1"/>
    <col min="9166" max="9166" width="20.42578125" bestFit="1" customWidth="1"/>
    <col min="9413" max="9413" width="10.5703125" customWidth="1"/>
    <col min="9414" max="9414" width="43.42578125" customWidth="1"/>
    <col min="9415" max="9415" width="7.28515625" customWidth="1"/>
    <col min="9416" max="9416" width="11" customWidth="1"/>
    <col min="9417" max="9417" width="14.140625" customWidth="1"/>
    <col min="9418" max="9418" width="20.7109375" customWidth="1"/>
    <col min="9422" max="9422" width="20.42578125" bestFit="1" customWidth="1"/>
    <col min="9669" max="9669" width="10.5703125" customWidth="1"/>
    <col min="9670" max="9670" width="43.42578125" customWidth="1"/>
    <col min="9671" max="9671" width="7.28515625" customWidth="1"/>
    <col min="9672" max="9672" width="11" customWidth="1"/>
    <col min="9673" max="9673" width="14.140625" customWidth="1"/>
    <col min="9674" max="9674" width="20.7109375" customWidth="1"/>
    <col min="9678" max="9678" width="20.42578125" bestFit="1" customWidth="1"/>
    <col min="9925" max="9925" width="10.5703125" customWidth="1"/>
    <col min="9926" max="9926" width="43.42578125" customWidth="1"/>
    <col min="9927" max="9927" width="7.28515625" customWidth="1"/>
    <col min="9928" max="9928" width="11" customWidth="1"/>
    <col min="9929" max="9929" width="14.140625" customWidth="1"/>
    <col min="9930" max="9930" width="20.7109375" customWidth="1"/>
    <col min="9934" max="9934" width="20.42578125" bestFit="1" customWidth="1"/>
    <col min="10181" max="10181" width="10.5703125" customWidth="1"/>
    <col min="10182" max="10182" width="43.42578125" customWidth="1"/>
    <col min="10183" max="10183" width="7.28515625" customWidth="1"/>
    <col min="10184" max="10184" width="11" customWidth="1"/>
    <col min="10185" max="10185" width="14.140625" customWidth="1"/>
    <col min="10186" max="10186" width="20.7109375" customWidth="1"/>
    <col min="10190" max="10190" width="20.42578125" bestFit="1" customWidth="1"/>
    <col min="10437" max="10437" width="10.5703125" customWidth="1"/>
    <col min="10438" max="10438" width="43.42578125" customWidth="1"/>
    <col min="10439" max="10439" width="7.28515625" customWidth="1"/>
    <col min="10440" max="10440" width="11" customWidth="1"/>
    <col min="10441" max="10441" width="14.140625" customWidth="1"/>
    <col min="10442" max="10442" width="20.7109375" customWidth="1"/>
    <col min="10446" max="10446" width="20.42578125" bestFit="1" customWidth="1"/>
    <col min="10693" max="10693" width="10.5703125" customWidth="1"/>
    <col min="10694" max="10694" width="43.42578125" customWidth="1"/>
    <col min="10695" max="10695" width="7.28515625" customWidth="1"/>
    <col min="10696" max="10696" width="11" customWidth="1"/>
    <col min="10697" max="10697" width="14.140625" customWidth="1"/>
    <col min="10698" max="10698" width="20.7109375" customWidth="1"/>
    <col min="10702" max="10702" width="20.42578125" bestFit="1" customWidth="1"/>
    <col min="10949" max="10949" width="10.5703125" customWidth="1"/>
    <col min="10950" max="10950" width="43.42578125" customWidth="1"/>
    <col min="10951" max="10951" width="7.28515625" customWidth="1"/>
    <col min="10952" max="10952" width="11" customWidth="1"/>
    <col min="10953" max="10953" width="14.140625" customWidth="1"/>
    <col min="10954" max="10954" width="20.7109375" customWidth="1"/>
    <col min="10958" max="10958" width="20.42578125" bestFit="1" customWidth="1"/>
    <col min="11205" max="11205" width="10.5703125" customWidth="1"/>
    <col min="11206" max="11206" width="43.42578125" customWidth="1"/>
    <col min="11207" max="11207" width="7.28515625" customWidth="1"/>
    <col min="11208" max="11208" width="11" customWidth="1"/>
    <col min="11209" max="11209" width="14.140625" customWidth="1"/>
    <col min="11210" max="11210" width="20.7109375" customWidth="1"/>
    <col min="11214" max="11214" width="20.42578125" bestFit="1" customWidth="1"/>
    <col min="11461" max="11461" width="10.5703125" customWidth="1"/>
    <col min="11462" max="11462" width="43.42578125" customWidth="1"/>
    <col min="11463" max="11463" width="7.28515625" customWidth="1"/>
    <col min="11464" max="11464" width="11" customWidth="1"/>
    <col min="11465" max="11465" width="14.140625" customWidth="1"/>
    <col min="11466" max="11466" width="20.7109375" customWidth="1"/>
    <col min="11470" max="11470" width="20.42578125" bestFit="1" customWidth="1"/>
    <col min="11717" max="11717" width="10.5703125" customWidth="1"/>
    <col min="11718" max="11718" width="43.42578125" customWidth="1"/>
    <col min="11719" max="11719" width="7.28515625" customWidth="1"/>
    <col min="11720" max="11720" width="11" customWidth="1"/>
    <col min="11721" max="11721" width="14.140625" customWidth="1"/>
    <col min="11722" max="11722" width="20.7109375" customWidth="1"/>
    <col min="11726" max="11726" width="20.42578125" bestFit="1" customWidth="1"/>
    <col min="11973" max="11973" width="10.5703125" customWidth="1"/>
    <col min="11974" max="11974" width="43.42578125" customWidth="1"/>
    <col min="11975" max="11975" width="7.28515625" customWidth="1"/>
    <col min="11976" max="11976" width="11" customWidth="1"/>
    <col min="11977" max="11977" width="14.140625" customWidth="1"/>
    <col min="11978" max="11978" width="20.7109375" customWidth="1"/>
    <col min="11982" max="11982" width="20.42578125" bestFit="1" customWidth="1"/>
    <col min="12229" max="12229" width="10.5703125" customWidth="1"/>
    <col min="12230" max="12230" width="43.42578125" customWidth="1"/>
    <col min="12231" max="12231" width="7.28515625" customWidth="1"/>
    <col min="12232" max="12232" width="11" customWidth="1"/>
    <col min="12233" max="12233" width="14.140625" customWidth="1"/>
    <col min="12234" max="12234" width="20.7109375" customWidth="1"/>
    <col min="12238" max="12238" width="20.42578125" bestFit="1" customWidth="1"/>
    <col min="12485" max="12485" width="10.5703125" customWidth="1"/>
    <col min="12486" max="12486" width="43.42578125" customWidth="1"/>
    <col min="12487" max="12487" width="7.28515625" customWidth="1"/>
    <col min="12488" max="12488" width="11" customWidth="1"/>
    <col min="12489" max="12489" width="14.140625" customWidth="1"/>
    <col min="12490" max="12490" width="20.7109375" customWidth="1"/>
    <col min="12494" max="12494" width="20.42578125" bestFit="1" customWidth="1"/>
    <col min="12741" max="12741" width="10.5703125" customWidth="1"/>
    <col min="12742" max="12742" width="43.42578125" customWidth="1"/>
    <col min="12743" max="12743" width="7.28515625" customWidth="1"/>
    <col min="12744" max="12744" width="11" customWidth="1"/>
    <col min="12745" max="12745" width="14.140625" customWidth="1"/>
    <col min="12746" max="12746" width="20.7109375" customWidth="1"/>
    <col min="12750" max="12750" width="20.42578125" bestFit="1" customWidth="1"/>
    <col min="12997" max="12997" width="10.5703125" customWidth="1"/>
    <col min="12998" max="12998" width="43.42578125" customWidth="1"/>
    <col min="12999" max="12999" width="7.28515625" customWidth="1"/>
    <col min="13000" max="13000" width="11" customWidth="1"/>
    <col min="13001" max="13001" width="14.140625" customWidth="1"/>
    <col min="13002" max="13002" width="20.7109375" customWidth="1"/>
    <col min="13006" max="13006" width="20.42578125" bestFit="1" customWidth="1"/>
    <col min="13253" max="13253" width="10.5703125" customWidth="1"/>
    <col min="13254" max="13254" width="43.42578125" customWidth="1"/>
    <col min="13255" max="13255" width="7.28515625" customWidth="1"/>
    <col min="13256" max="13256" width="11" customWidth="1"/>
    <col min="13257" max="13257" width="14.140625" customWidth="1"/>
    <col min="13258" max="13258" width="20.7109375" customWidth="1"/>
    <col min="13262" max="13262" width="20.42578125" bestFit="1" customWidth="1"/>
    <col min="13509" max="13509" width="10.5703125" customWidth="1"/>
    <col min="13510" max="13510" width="43.42578125" customWidth="1"/>
    <col min="13511" max="13511" width="7.28515625" customWidth="1"/>
    <col min="13512" max="13512" width="11" customWidth="1"/>
    <col min="13513" max="13513" width="14.140625" customWidth="1"/>
    <col min="13514" max="13514" width="20.7109375" customWidth="1"/>
    <col min="13518" max="13518" width="20.42578125" bestFit="1" customWidth="1"/>
    <col min="13765" max="13765" width="10.5703125" customWidth="1"/>
    <col min="13766" max="13766" width="43.42578125" customWidth="1"/>
    <col min="13767" max="13767" width="7.28515625" customWidth="1"/>
    <col min="13768" max="13768" width="11" customWidth="1"/>
    <col min="13769" max="13769" width="14.140625" customWidth="1"/>
    <col min="13770" max="13770" width="20.7109375" customWidth="1"/>
    <col min="13774" max="13774" width="20.42578125" bestFit="1" customWidth="1"/>
    <col min="14021" max="14021" width="10.5703125" customWidth="1"/>
    <col min="14022" max="14022" width="43.42578125" customWidth="1"/>
    <col min="14023" max="14023" width="7.28515625" customWidth="1"/>
    <col min="14024" max="14024" width="11" customWidth="1"/>
    <col min="14025" max="14025" width="14.140625" customWidth="1"/>
    <col min="14026" max="14026" width="20.7109375" customWidth="1"/>
    <col min="14030" max="14030" width="20.42578125" bestFit="1" customWidth="1"/>
    <col min="14277" max="14277" width="10.5703125" customWidth="1"/>
    <col min="14278" max="14278" width="43.42578125" customWidth="1"/>
    <col min="14279" max="14279" width="7.28515625" customWidth="1"/>
    <col min="14280" max="14280" width="11" customWidth="1"/>
    <col min="14281" max="14281" width="14.140625" customWidth="1"/>
    <col min="14282" max="14282" width="20.7109375" customWidth="1"/>
    <col min="14286" max="14286" width="20.42578125" bestFit="1" customWidth="1"/>
    <col min="14533" max="14533" width="10.5703125" customWidth="1"/>
    <col min="14534" max="14534" width="43.42578125" customWidth="1"/>
    <col min="14535" max="14535" width="7.28515625" customWidth="1"/>
    <col min="14536" max="14536" width="11" customWidth="1"/>
    <col min="14537" max="14537" width="14.140625" customWidth="1"/>
    <col min="14538" max="14538" width="20.7109375" customWidth="1"/>
    <col min="14542" max="14542" width="20.42578125" bestFit="1" customWidth="1"/>
    <col min="14789" max="14789" width="10.5703125" customWidth="1"/>
    <col min="14790" max="14790" width="43.42578125" customWidth="1"/>
    <col min="14791" max="14791" width="7.28515625" customWidth="1"/>
    <col min="14792" max="14792" width="11" customWidth="1"/>
    <col min="14793" max="14793" width="14.140625" customWidth="1"/>
    <col min="14794" max="14794" width="20.7109375" customWidth="1"/>
    <col min="14798" max="14798" width="20.42578125" bestFit="1" customWidth="1"/>
    <col min="15045" max="15045" width="10.5703125" customWidth="1"/>
    <col min="15046" max="15046" width="43.42578125" customWidth="1"/>
    <col min="15047" max="15047" width="7.28515625" customWidth="1"/>
    <col min="15048" max="15048" width="11" customWidth="1"/>
    <col min="15049" max="15049" width="14.140625" customWidth="1"/>
    <col min="15050" max="15050" width="20.7109375" customWidth="1"/>
    <col min="15054" max="15054" width="20.42578125" bestFit="1" customWidth="1"/>
    <col min="15301" max="15301" width="10.5703125" customWidth="1"/>
    <col min="15302" max="15302" width="43.42578125" customWidth="1"/>
    <col min="15303" max="15303" width="7.28515625" customWidth="1"/>
    <col min="15304" max="15304" width="11" customWidth="1"/>
    <col min="15305" max="15305" width="14.140625" customWidth="1"/>
    <col min="15306" max="15306" width="20.7109375" customWidth="1"/>
    <col min="15310" max="15310" width="20.42578125" bestFit="1" customWidth="1"/>
    <col min="15557" max="15557" width="10.5703125" customWidth="1"/>
    <col min="15558" max="15558" width="43.42578125" customWidth="1"/>
    <col min="15559" max="15559" width="7.28515625" customWidth="1"/>
    <col min="15560" max="15560" width="11" customWidth="1"/>
    <col min="15561" max="15561" width="14.140625" customWidth="1"/>
    <col min="15562" max="15562" width="20.7109375" customWidth="1"/>
    <col min="15566" max="15566" width="20.42578125" bestFit="1" customWidth="1"/>
    <col min="15813" max="15813" width="10.5703125" customWidth="1"/>
    <col min="15814" max="15814" width="43.42578125" customWidth="1"/>
    <col min="15815" max="15815" width="7.28515625" customWidth="1"/>
    <col min="15816" max="15816" width="11" customWidth="1"/>
    <col min="15817" max="15817" width="14.140625" customWidth="1"/>
    <col min="15818" max="15818" width="20.7109375" customWidth="1"/>
    <col min="15822" max="15822" width="20.42578125" bestFit="1" customWidth="1"/>
    <col min="16069" max="16069" width="10.5703125" customWidth="1"/>
    <col min="16070" max="16070" width="43.42578125" customWidth="1"/>
    <col min="16071" max="16071" width="7.28515625" customWidth="1"/>
    <col min="16072" max="16072" width="11" customWidth="1"/>
    <col min="16073" max="16073" width="14.140625" customWidth="1"/>
    <col min="16074" max="16074" width="20.7109375" customWidth="1"/>
    <col min="16078" max="16078" width="20.42578125" bestFit="1" customWidth="1"/>
  </cols>
  <sheetData>
    <row r="1" spans="1:160" s="50" customFormat="1" ht="12" customHeight="1">
      <c r="A1" s="125"/>
      <c r="B1" s="126"/>
      <c r="C1" s="127"/>
      <c r="D1" s="127"/>
      <c r="E1" s="127"/>
      <c r="F1" s="127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</row>
    <row r="2" spans="1:160" s="50" customFormat="1" ht="12" customHeight="1">
      <c r="A2" s="125"/>
      <c r="B2" s="127"/>
      <c r="C2" s="127"/>
      <c r="D2" s="127"/>
      <c r="E2" s="127"/>
      <c r="F2" s="127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</row>
    <row r="3" spans="1:160" s="50" customFormat="1" ht="12" customHeight="1">
      <c r="A3" s="125"/>
      <c r="B3" s="127"/>
      <c r="C3" s="127"/>
      <c r="D3" s="127"/>
      <c r="E3" s="127"/>
      <c r="F3" s="127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</row>
    <row r="4" spans="1:160" s="56" customFormat="1" ht="12.75" customHeight="1">
      <c r="A4" s="128"/>
      <c r="B4" s="128"/>
      <c r="C4" s="128"/>
      <c r="D4" s="128"/>
      <c r="E4" s="128"/>
      <c r="F4" s="128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</row>
    <row r="5" spans="1:160" s="74" customFormat="1" ht="44.1" customHeight="1">
      <c r="A5" s="129" t="s">
        <v>146</v>
      </c>
      <c r="B5" s="129"/>
      <c r="C5" s="129"/>
      <c r="D5" s="129"/>
      <c r="E5" s="129"/>
      <c r="F5" s="129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</row>
    <row r="6" spans="1:160" s="75" customFormat="1" ht="20.100000000000001" customHeight="1">
      <c r="A6" s="130" t="s">
        <v>64</v>
      </c>
      <c r="B6" s="130"/>
      <c r="C6" s="130"/>
      <c r="D6" s="130"/>
      <c r="E6" s="130"/>
      <c r="F6" s="130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</row>
    <row r="7" spans="1:160" s="2" customFormat="1" ht="9.9499999999999993" customHeight="1">
      <c r="A7" s="124"/>
      <c r="B7" s="124"/>
      <c r="C7" s="124"/>
      <c r="D7" s="124"/>
      <c r="E7" s="124"/>
      <c r="F7" s="124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</row>
    <row r="8" spans="1:160" s="2" customFormat="1" ht="12.95" customHeight="1">
      <c r="A8" s="134" t="s">
        <v>156</v>
      </c>
      <c r="B8" s="134"/>
      <c r="C8" s="134"/>
      <c r="D8" s="134"/>
      <c r="E8" s="134"/>
      <c r="F8" s="134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</row>
    <row r="9" spans="1:160" s="2" customFormat="1" ht="12.95" customHeight="1" thickBot="1">
      <c r="A9" s="135"/>
      <c r="B9" s="135"/>
      <c r="C9" s="135"/>
      <c r="D9" s="135"/>
      <c r="E9" s="135"/>
      <c r="F9" s="135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  <c r="X9" s="71"/>
      <c r="Y9" s="7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</row>
    <row r="10" spans="1:160" s="2" customFormat="1" ht="26.25" thickTop="1">
      <c r="A10" s="136" t="s">
        <v>2</v>
      </c>
      <c r="B10" s="138" t="s">
        <v>3</v>
      </c>
      <c r="C10" s="140" t="s">
        <v>4</v>
      </c>
      <c r="D10" s="21" t="s">
        <v>0</v>
      </c>
      <c r="E10" s="21" t="s">
        <v>5</v>
      </c>
      <c r="F10" s="22" t="s">
        <v>6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</row>
    <row r="11" spans="1:160" s="2" customFormat="1" ht="14.25">
      <c r="A11" s="137"/>
      <c r="B11" s="139"/>
      <c r="C11" s="141"/>
      <c r="D11" s="23" t="s">
        <v>7</v>
      </c>
      <c r="E11" s="23" t="s">
        <v>8</v>
      </c>
      <c r="F11" s="24" t="s">
        <v>9</v>
      </c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</row>
    <row r="12" spans="1:160" s="4" customFormat="1" ht="12" customHeight="1">
      <c r="A12" s="90"/>
      <c r="B12" s="142"/>
      <c r="C12" s="142"/>
      <c r="D12" s="142"/>
      <c r="E12" s="142"/>
      <c r="F12" s="143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</row>
    <row r="13" spans="1:160" s="7" customFormat="1" ht="18" customHeight="1">
      <c r="A13" s="99" t="s">
        <v>115</v>
      </c>
      <c r="B13" s="131" t="s">
        <v>10</v>
      </c>
      <c r="C13" s="132"/>
      <c r="D13" s="132"/>
      <c r="E13" s="132"/>
      <c r="F13" s="144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</row>
    <row r="14" spans="1:160" s="7" customFormat="1" ht="15" customHeight="1">
      <c r="A14" s="103" t="s">
        <v>127</v>
      </c>
      <c r="B14" s="87" t="s">
        <v>117</v>
      </c>
      <c r="C14" s="27"/>
      <c r="D14" s="28"/>
      <c r="E14" s="29"/>
      <c r="F14" s="3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</row>
    <row r="15" spans="1:160" s="7" customFormat="1" ht="15" customHeight="1">
      <c r="A15" s="57"/>
      <c r="B15" s="72" t="s">
        <v>149</v>
      </c>
      <c r="C15" s="59"/>
      <c r="D15" s="60"/>
      <c r="E15" s="61"/>
      <c r="F15" s="62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</row>
    <row r="16" spans="1:160" s="7" customFormat="1" ht="15" customHeight="1">
      <c r="A16" s="57"/>
      <c r="B16" s="72" t="s">
        <v>150</v>
      </c>
      <c r="C16" s="59"/>
      <c r="D16" s="60"/>
      <c r="E16" s="61"/>
      <c r="F16" s="62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</row>
    <row r="17" spans="1:25" s="7" customFormat="1" ht="15" customHeight="1">
      <c r="A17" s="57"/>
      <c r="B17" s="72" t="s">
        <v>151</v>
      </c>
      <c r="C17" s="59"/>
      <c r="D17" s="60"/>
      <c r="E17" s="61"/>
      <c r="F17" s="62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</row>
    <row r="18" spans="1:25" s="7" customFormat="1" ht="15" customHeight="1">
      <c r="A18" s="57"/>
      <c r="B18" s="72" t="s">
        <v>152</v>
      </c>
      <c r="C18" s="59"/>
      <c r="D18" s="60"/>
      <c r="E18" s="61"/>
      <c r="F18" s="62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</row>
    <row r="19" spans="1:25" s="7" customFormat="1" ht="15" customHeight="1">
      <c r="A19" s="57"/>
      <c r="B19" s="72" t="s">
        <v>55</v>
      </c>
      <c r="C19" s="59"/>
      <c r="D19" s="60"/>
      <c r="E19" s="61"/>
      <c r="F19" s="62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</row>
    <row r="20" spans="1:25" s="7" customFormat="1" ht="15" customHeight="1">
      <c r="A20" s="57"/>
      <c r="B20" s="72" t="s">
        <v>26</v>
      </c>
      <c r="C20" s="59"/>
      <c r="D20" s="60"/>
      <c r="E20" s="61"/>
      <c r="F20" s="62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</row>
    <row r="21" spans="1:25" s="7" customFormat="1" ht="15" customHeight="1">
      <c r="A21" s="57"/>
      <c r="B21" s="58" t="s">
        <v>44</v>
      </c>
      <c r="C21" s="59"/>
      <c r="D21" s="60"/>
      <c r="E21" s="61"/>
      <c r="F21" s="62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</row>
    <row r="22" spans="1:25" s="7" customFormat="1" ht="15" customHeight="1">
      <c r="A22" s="57"/>
      <c r="B22" s="72" t="s">
        <v>31</v>
      </c>
      <c r="C22" s="59"/>
      <c r="D22" s="60"/>
      <c r="E22" s="61"/>
      <c r="F22" s="62"/>
      <c r="G22" s="70"/>
      <c r="H22" s="70"/>
      <c r="I22" s="70"/>
      <c r="J22" s="70"/>
      <c r="K22" s="70"/>
      <c r="L22" s="70"/>
      <c r="M22" s="70"/>
      <c r="N22" s="70"/>
      <c r="O22" s="70"/>
      <c r="P22" s="70"/>
      <c r="Q22" s="70"/>
      <c r="R22" s="70"/>
      <c r="S22" s="70"/>
      <c r="T22" s="70"/>
      <c r="U22" s="70"/>
      <c r="V22" s="70"/>
      <c r="W22" s="70"/>
      <c r="X22" s="70"/>
      <c r="Y22" s="70"/>
    </row>
    <row r="23" spans="1:25" s="7" customFormat="1" ht="15" customHeight="1">
      <c r="A23" s="57"/>
      <c r="B23" s="72" t="s">
        <v>30</v>
      </c>
      <c r="C23" s="59"/>
      <c r="D23" s="60"/>
      <c r="E23" s="61"/>
      <c r="F23" s="62"/>
      <c r="G23" s="70"/>
      <c r="H23" s="70"/>
      <c r="I23" s="70"/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70"/>
      <c r="U23" s="70"/>
      <c r="V23" s="70"/>
      <c r="W23" s="70"/>
      <c r="X23" s="70"/>
      <c r="Y23" s="70"/>
    </row>
    <row r="24" spans="1:25" s="7" customFormat="1" ht="15" customHeight="1">
      <c r="A24" s="57"/>
      <c r="B24" s="72" t="s">
        <v>45</v>
      </c>
      <c r="C24" s="59"/>
      <c r="D24" s="60"/>
      <c r="E24" s="61"/>
      <c r="F24" s="62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</row>
    <row r="25" spans="1:25" s="7" customFormat="1" ht="15" customHeight="1">
      <c r="A25" s="57"/>
      <c r="B25" s="72" t="s">
        <v>46</v>
      </c>
      <c r="C25" s="59"/>
      <c r="D25" s="60"/>
      <c r="E25" s="61"/>
      <c r="F25" s="62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</row>
    <row r="26" spans="1:25" s="7" customFormat="1" ht="15" customHeight="1">
      <c r="A26" s="57"/>
      <c r="B26" s="72" t="s">
        <v>47</v>
      </c>
      <c r="C26" s="59"/>
      <c r="D26" s="60"/>
      <c r="E26" s="61"/>
      <c r="F26" s="62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</row>
    <row r="27" spans="1:25" s="7" customFormat="1" ht="5.0999999999999996" customHeight="1">
      <c r="A27" s="57"/>
      <c r="B27" s="72"/>
      <c r="C27" s="59"/>
      <c r="D27" s="60"/>
      <c r="E27" s="61"/>
      <c r="F27" s="62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</row>
    <row r="28" spans="1:25" s="7" customFormat="1" ht="15" customHeight="1">
      <c r="A28" s="94" t="s">
        <v>128</v>
      </c>
      <c r="B28" s="122" t="s">
        <v>16</v>
      </c>
      <c r="C28" s="32" t="s">
        <v>1</v>
      </c>
      <c r="D28" s="33">
        <v>8</v>
      </c>
      <c r="E28" s="34"/>
      <c r="F28" s="35">
        <f t="shared" ref="F28" si="0">SUM(D28*E28)</f>
        <v>0</v>
      </c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</row>
    <row r="29" spans="1:25" s="7" customFormat="1" ht="15" customHeight="1">
      <c r="A29" s="103" t="s">
        <v>129</v>
      </c>
      <c r="B29" s="88" t="s">
        <v>117</v>
      </c>
      <c r="C29" s="36"/>
      <c r="D29" s="37"/>
      <c r="E29" s="38"/>
      <c r="F29" s="30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</row>
    <row r="30" spans="1:25" s="7" customFormat="1" ht="15" customHeight="1">
      <c r="A30" s="57"/>
      <c r="B30" s="100" t="s">
        <v>52</v>
      </c>
      <c r="C30" s="66"/>
      <c r="D30" s="67"/>
      <c r="E30" s="68"/>
      <c r="F30" s="62"/>
      <c r="G30" s="70"/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</row>
    <row r="31" spans="1:25" s="7" customFormat="1" ht="15" customHeight="1">
      <c r="A31" s="57"/>
      <c r="B31" s="58" t="s">
        <v>153</v>
      </c>
      <c r="C31" s="66"/>
      <c r="D31" s="67"/>
      <c r="E31" s="68"/>
      <c r="F31" s="62"/>
      <c r="G31" s="70"/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</row>
    <row r="32" spans="1:25" s="7" customFormat="1" ht="15" customHeight="1">
      <c r="A32" s="57"/>
      <c r="B32" s="58" t="s">
        <v>154</v>
      </c>
      <c r="C32" s="66"/>
      <c r="D32" s="67"/>
      <c r="E32" s="68"/>
      <c r="F32" s="62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</row>
    <row r="33" spans="1:25" s="7" customFormat="1" ht="15" customHeight="1">
      <c r="A33" s="57"/>
      <c r="B33" s="58" t="s">
        <v>53</v>
      </c>
      <c r="C33" s="66"/>
      <c r="D33" s="67"/>
      <c r="E33" s="68"/>
      <c r="F33" s="62"/>
      <c r="G33" s="70"/>
      <c r="H33" s="70"/>
      <c r="I33" s="70"/>
      <c r="J33" s="70"/>
      <c r="K33" s="70"/>
      <c r="L33" s="70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</row>
    <row r="34" spans="1:25" s="7" customFormat="1" ht="15" customHeight="1">
      <c r="A34" s="57"/>
      <c r="B34" s="58" t="s">
        <v>21</v>
      </c>
      <c r="C34" s="66"/>
      <c r="D34" s="67"/>
      <c r="E34" s="68"/>
      <c r="F34" s="62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</row>
    <row r="35" spans="1:25" s="7" customFormat="1" ht="15" customHeight="1">
      <c r="A35" s="57"/>
      <c r="B35" s="58" t="s">
        <v>155</v>
      </c>
      <c r="C35" s="66"/>
      <c r="D35" s="67"/>
      <c r="E35" s="68"/>
      <c r="F35" s="62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</row>
    <row r="36" spans="1:25" s="7" customFormat="1" ht="15" customHeight="1">
      <c r="A36" s="57"/>
      <c r="B36" s="58" t="s">
        <v>22</v>
      </c>
      <c r="C36" s="66"/>
      <c r="D36" s="67"/>
      <c r="E36" s="68"/>
      <c r="F36" s="62"/>
      <c r="G36" s="70"/>
      <c r="H36" s="70"/>
      <c r="I36" s="70"/>
      <c r="J36" s="70"/>
      <c r="K36" s="70"/>
      <c r="L36" s="70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</row>
    <row r="37" spans="1:25" s="7" customFormat="1" ht="15" customHeight="1">
      <c r="A37" s="57"/>
      <c r="B37" s="58" t="s">
        <v>23</v>
      </c>
      <c r="C37" s="66"/>
      <c r="D37" s="67"/>
      <c r="E37" s="68"/>
      <c r="F37" s="62"/>
      <c r="G37" s="70"/>
      <c r="H37" s="70"/>
      <c r="I37" s="70"/>
      <c r="J37" s="70"/>
      <c r="K37" s="70"/>
      <c r="L37" s="70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</row>
    <row r="38" spans="1:25" s="7" customFormat="1" ht="15" customHeight="1">
      <c r="A38" s="57"/>
      <c r="B38" s="58" t="s">
        <v>24</v>
      </c>
      <c r="C38" s="66"/>
      <c r="D38" s="67"/>
      <c r="E38" s="68"/>
      <c r="F38" s="62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</row>
    <row r="39" spans="1:25" s="7" customFormat="1" ht="15" customHeight="1">
      <c r="A39" s="57"/>
      <c r="B39" s="58" t="s">
        <v>54</v>
      </c>
      <c r="C39" s="66"/>
      <c r="D39" s="67"/>
      <c r="E39" s="68"/>
      <c r="F39" s="62"/>
      <c r="G39" s="70"/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</row>
    <row r="40" spans="1:25" s="7" customFormat="1" ht="15" customHeight="1">
      <c r="A40" s="57"/>
      <c r="B40" s="58" t="s">
        <v>25</v>
      </c>
      <c r="C40" s="66"/>
      <c r="D40" s="67"/>
      <c r="E40" s="68"/>
      <c r="F40" s="62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</row>
    <row r="41" spans="1:25" s="7" customFormat="1" ht="15" customHeight="1">
      <c r="A41" s="57"/>
      <c r="B41" s="58" t="s">
        <v>27</v>
      </c>
      <c r="C41" s="66"/>
      <c r="D41" s="67"/>
      <c r="E41" s="68"/>
      <c r="F41" s="62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0"/>
      <c r="Y41" s="70"/>
    </row>
    <row r="42" spans="1:25" s="7" customFormat="1" ht="5.0999999999999996" customHeight="1">
      <c r="A42" s="57"/>
      <c r="B42" s="58"/>
      <c r="C42" s="66"/>
      <c r="D42" s="67"/>
      <c r="E42" s="68"/>
      <c r="F42" s="62"/>
      <c r="G42" s="70"/>
      <c r="H42" s="70"/>
      <c r="I42" s="70"/>
      <c r="J42" s="70"/>
      <c r="K42" s="70"/>
      <c r="L42" s="70"/>
      <c r="M42" s="70"/>
      <c r="N42" s="70"/>
      <c r="O42" s="70"/>
      <c r="P42" s="70"/>
      <c r="Q42" s="70"/>
      <c r="R42" s="70"/>
      <c r="S42" s="70"/>
      <c r="T42" s="70"/>
      <c r="U42" s="70"/>
      <c r="V42" s="70"/>
      <c r="W42" s="70"/>
      <c r="X42" s="70"/>
      <c r="Y42" s="70"/>
    </row>
    <row r="43" spans="1:25" s="7" customFormat="1" ht="15" customHeight="1">
      <c r="A43" s="41" t="s">
        <v>130</v>
      </c>
      <c r="B43" s="123" t="s">
        <v>17</v>
      </c>
      <c r="C43" s="104" t="s">
        <v>1</v>
      </c>
      <c r="D43" s="105">
        <v>6</v>
      </c>
      <c r="E43" s="106"/>
      <c r="F43" s="43">
        <f>SUM(D43*E43)</f>
        <v>0</v>
      </c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</row>
    <row r="44" spans="1:25" s="7" customFormat="1" ht="15" customHeight="1">
      <c r="A44" s="103" t="s">
        <v>131</v>
      </c>
      <c r="B44" s="88" t="s">
        <v>118</v>
      </c>
      <c r="C44" s="36"/>
      <c r="D44" s="37"/>
      <c r="E44" s="38"/>
      <c r="F44" s="30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</row>
    <row r="45" spans="1:25" s="7" customFormat="1" ht="15" customHeight="1">
      <c r="A45" s="57"/>
      <c r="B45" s="58" t="s">
        <v>119</v>
      </c>
      <c r="C45" s="66"/>
      <c r="D45" s="67"/>
      <c r="E45" s="68"/>
      <c r="F45" s="62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</row>
    <row r="46" spans="1:25" s="7" customFormat="1" ht="15" customHeight="1">
      <c r="A46" s="57"/>
      <c r="B46" s="58" t="s">
        <v>56</v>
      </c>
      <c r="C46" s="66"/>
      <c r="D46" s="67"/>
      <c r="E46" s="68"/>
      <c r="F46" s="62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</row>
    <row r="47" spans="1:25" s="7" customFormat="1" ht="15" customHeight="1">
      <c r="A47" s="57"/>
      <c r="B47" s="58" t="s">
        <v>57</v>
      </c>
      <c r="C47" s="66"/>
      <c r="D47" s="67"/>
      <c r="E47" s="68"/>
      <c r="F47" s="62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</row>
    <row r="48" spans="1:25" s="7" customFormat="1" ht="15" customHeight="1">
      <c r="A48" s="57"/>
      <c r="B48" s="58" t="s">
        <v>29</v>
      </c>
      <c r="C48" s="66"/>
      <c r="D48" s="67"/>
      <c r="E48" s="68"/>
      <c r="F48" s="62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</row>
    <row r="49" spans="1:25" s="7" customFormat="1" ht="15" customHeight="1">
      <c r="A49" s="57"/>
      <c r="B49" s="58" t="s">
        <v>58</v>
      </c>
      <c r="C49" s="66"/>
      <c r="D49" s="67"/>
      <c r="E49" s="68"/>
      <c r="F49" s="62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</row>
    <row r="50" spans="1:25" s="7" customFormat="1" ht="15" customHeight="1">
      <c r="A50" s="57"/>
      <c r="B50" s="58" t="s">
        <v>59</v>
      </c>
      <c r="C50" s="66"/>
      <c r="D50" s="67"/>
      <c r="E50" s="68"/>
      <c r="F50" s="62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</row>
    <row r="51" spans="1:25" s="7" customFormat="1" ht="15" customHeight="1">
      <c r="A51" s="57"/>
      <c r="B51" s="58" t="s">
        <v>46</v>
      </c>
      <c r="C51" s="66"/>
      <c r="D51" s="67"/>
      <c r="E51" s="68"/>
      <c r="F51" s="62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</row>
    <row r="52" spans="1:25" s="7" customFormat="1" ht="15" customHeight="1">
      <c r="A52" s="57"/>
      <c r="B52" s="58" t="s">
        <v>28</v>
      </c>
      <c r="C52" s="66"/>
      <c r="D52" s="67"/>
      <c r="E52" s="68"/>
      <c r="F52" s="62"/>
      <c r="G52" s="70"/>
      <c r="H52" s="70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</row>
    <row r="53" spans="1:25" s="7" customFormat="1" ht="5.0999999999999996" customHeight="1">
      <c r="A53" s="57"/>
      <c r="B53" s="58"/>
      <c r="C53" s="66"/>
      <c r="D53" s="67"/>
      <c r="E53" s="68"/>
      <c r="F53" s="62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</row>
    <row r="54" spans="1:25" s="7" customFormat="1" ht="15" customHeight="1">
      <c r="A54" s="31" t="s">
        <v>132</v>
      </c>
      <c r="B54" s="122" t="s">
        <v>67</v>
      </c>
      <c r="C54" s="32" t="s">
        <v>1</v>
      </c>
      <c r="D54" s="39">
        <v>4</v>
      </c>
      <c r="E54" s="34"/>
      <c r="F54" s="35">
        <f t="shared" ref="F54:F57" si="1">SUM(D54*E54)</f>
        <v>0</v>
      </c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</row>
    <row r="55" spans="1:25" s="7" customFormat="1" ht="15" customHeight="1">
      <c r="A55" s="31" t="s">
        <v>133</v>
      </c>
      <c r="B55" s="122" t="s">
        <v>18</v>
      </c>
      <c r="C55" s="32" t="s">
        <v>1</v>
      </c>
      <c r="D55" s="39">
        <v>21</v>
      </c>
      <c r="E55" s="34"/>
      <c r="F55" s="35">
        <f t="shared" si="1"/>
        <v>0</v>
      </c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</row>
    <row r="56" spans="1:25" s="7" customFormat="1" ht="15" customHeight="1">
      <c r="A56" s="31" t="s">
        <v>134</v>
      </c>
      <c r="B56" s="122" t="s">
        <v>68</v>
      </c>
      <c r="C56" s="32" t="s">
        <v>1</v>
      </c>
      <c r="D56" s="39">
        <v>68</v>
      </c>
      <c r="E56" s="34"/>
      <c r="F56" s="35">
        <f t="shared" si="1"/>
        <v>0</v>
      </c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70"/>
      <c r="R56" s="70"/>
      <c r="S56" s="70"/>
      <c r="T56" s="70"/>
      <c r="U56" s="70"/>
      <c r="V56" s="70"/>
      <c r="W56" s="70"/>
      <c r="X56" s="70"/>
      <c r="Y56" s="70"/>
    </row>
    <row r="57" spans="1:25" s="7" customFormat="1" ht="15" customHeight="1">
      <c r="A57" s="31" t="s">
        <v>135</v>
      </c>
      <c r="B57" s="122" t="s">
        <v>19</v>
      </c>
      <c r="C57" s="32" t="s">
        <v>1</v>
      </c>
      <c r="D57" s="39">
        <v>200</v>
      </c>
      <c r="E57" s="34"/>
      <c r="F57" s="35">
        <f t="shared" si="1"/>
        <v>0</v>
      </c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</row>
    <row r="58" spans="1:25" s="7" customFormat="1" ht="15" customHeight="1">
      <c r="A58" s="103" t="s">
        <v>136</v>
      </c>
      <c r="B58" s="88" t="s">
        <v>120</v>
      </c>
      <c r="C58" s="36"/>
      <c r="D58" s="37"/>
      <c r="E58" s="38"/>
      <c r="F58" s="3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70"/>
    </row>
    <row r="59" spans="1:25" s="7" customFormat="1" ht="15" customHeight="1">
      <c r="A59" s="57"/>
      <c r="B59" s="58" t="s">
        <v>60</v>
      </c>
      <c r="C59" s="66"/>
      <c r="D59" s="67"/>
      <c r="E59" s="68"/>
      <c r="F59" s="62"/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</row>
    <row r="60" spans="1:25" s="7" customFormat="1" ht="15" customHeight="1">
      <c r="A60" s="57"/>
      <c r="B60" s="58" t="s">
        <v>56</v>
      </c>
      <c r="C60" s="66"/>
      <c r="D60" s="67"/>
      <c r="E60" s="68"/>
      <c r="F60" s="62"/>
      <c r="G60" s="70"/>
      <c r="H60" s="70"/>
      <c r="I60" s="70"/>
      <c r="J60" s="70"/>
      <c r="K60" s="70"/>
      <c r="L60" s="70"/>
      <c r="M60" s="70"/>
      <c r="N60" s="70"/>
      <c r="O60" s="70"/>
      <c r="P60" s="70"/>
      <c r="Q60" s="70"/>
      <c r="R60" s="70"/>
      <c r="S60" s="70"/>
      <c r="T60" s="70"/>
      <c r="U60" s="70"/>
      <c r="V60" s="70"/>
      <c r="W60" s="70"/>
      <c r="X60" s="70"/>
      <c r="Y60" s="70"/>
    </row>
    <row r="61" spans="1:25" s="7" customFormat="1" ht="15" customHeight="1">
      <c r="A61" s="57"/>
      <c r="B61" s="58" t="s">
        <v>57</v>
      </c>
      <c r="C61" s="66"/>
      <c r="D61" s="67"/>
      <c r="E61" s="68"/>
      <c r="F61" s="62"/>
      <c r="G61" s="70"/>
      <c r="H61" s="70"/>
      <c r="I61" s="70"/>
      <c r="J61" s="70"/>
      <c r="K61" s="70"/>
      <c r="L61" s="70"/>
      <c r="M61" s="70"/>
      <c r="N61" s="70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</row>
    <row r="62" spans="1:25" s="7" customFormat="1" ht="15" customHeight="1">
      <c r="A62" s="57"/>
      <c r="B62" s="58" t="s">
        <v>29</v>
      </c>
      <c r="C62" s="66"/>
      <c r="D62" s="67"/>
      <c r="E62" s="68"/>
      <c r="F62" s="62"/>
      <c r="G62" s="70"/>
      <c r="H62" s="70"/>
      <c r="I62" s="70"/>
      <c r="J62" s="70"/>
      <c r="K62" s="70"/>
      <c r="L62" s="70"/>
      <c r="M62" s="70"/>
      <c r="N62" s="70"/>
      <c r="O62" s="70"/>
      <c r="P62" s="70"/>
      <c r="Q62" s="70"/>
      <c r="R62" s="70"/>
      <c r="S62" s="70"/>
      <c r="T62" s="70"/>
      <c r="U62" s="70"/>
      <c r="V62" s="70"/>
      <c r="W62" s="70"/>
      <c r="X62" s="70"/>
      <c r="Y62" s="70"/>
    </row>
    <row r="63" spans="1:25" s="7" customFormat="1" ht="15" customHeight="1">
      <c r="A63" s="57"/>
      <c r="B63" s="58" t="s">
        <v>58</v>
      </c>
      <c r="C63" s="66"/>
      <c r="D63" s="67"/>
      <c r="E63" s="68"/>
      <c r="F63" s="62"/>
      <c r="G63" s="70"/>
      <c r="H63" s="70"/>
      <c r="I63" s="70"/>
      <c r="J63" s="70"/>
      <c r="K63" s="70"/>
      <c r="L63" s="70"/>
      <c r="M63" s="70"/>
      <c r="N63" s="70"/>
      <c r="O63" s="70"/>
      <c r="P63" s="70"/>
      <c r="Q63" s="70"/>
      <c r="R63" s="70"/>
      <c r="S63" s="70"/>
      <c r="T63" s="70"/>
      <c r="U63" s="70"/>
      <c r="V63" s="70"/>
      <c r="W63" s="70"/>
      <c r="X63" s="70"/>
      <c r="Y63" s="70"/>
    </row>
    <row r="64" spans="1:25" s="7" customFormat="1" ht="15" customHeight="1">
      <c r="A64" s="57"/>
      <c r="B64" s="58" t="s">
        <v>61</v>
      </c>
      <c r="C64" s="66"/>
      <c r="D64" s="67"/>
      <c r="E64" s="68"/>
      <c r="F64" s="62"/>
      <c r="G64" s="70"/>
      <c r="H64" s="70"/>
      <c r="I64" s="70"/>
      <c r="J64" s="70"/>
      <c r="K64" s="70"/>
      <c r="L64" s="70"/>
      <c r="M64" s="70"/>
      <c r="N64" s="70"/>
      <c r="O64" s="70"/>
      <c r="P64" s="70"/>
      <c r="Q64" s="70"/>
      <c r="R64" s="70"/>
      <c r="S64" s="70"/>
      <c r="T64" s="70"/>
      <c r="U64" s="70"/>
      <c r="V64" s="70"/>
      <c r="W64" s="70"/>
      <c r="X64" s="70"/>
      <c r="Y64" s="70"/>
    </row>
    <row r="65" spans="1:25" s="7" customFormat="1" ht="15" customHeight="1">
      <c r="A65" s="57"/>
      <c r="B65" s="58" t="s">
        <v>46</v>
      </c>
      <c r="C65" s="66"/>
      <c r="D65" s="67"/>
      <c r="E65" s="68"/>
      <c r="F65" s="62"/>
      <c r="G65" s="70"/>
      <c r="H65" s="70"/>
      <c r="I65" s="70"/>
      <c r="J65" s="70"/>
      <c r="K65" s="70"/>
      <c r="L65" s="70"/>
      <c r="M65" s="70"/>
      <c r="N65" s="70"/>
      <c r="O65" s="70"/>
      <c r="P65" s="70"/>
      <c r="Q65" s="70"/>
      <c r="R65" s="70"/>
      <c r="S65" s="70"/>
      <c r="T65" s="70"/>
      <c r="U65" s="70"/>
      <c r="V65" s="70"/>
      <c r="W65" s="70"/>
      <c r="X65" s="70"/>
      <c r="Y65" s="70"/>
    </row>
    <row r="66" spans="1:25" s="7" customFormat="1" ht="15" customHeight="1">
      <c r="A66" s="57"/>
      <c r="B66" s="58" t="s">
        <v>28</v>
      </c>
      <c r="C66" s="66"/>
      <c r="D66" s="67"/>
      <c r="E66" s="68"/>
      <c r="F66" s="62"/>
      <c r="G66" s="70"/>
      <c r="H66" s="70"/>
      <c r="I66" s="70"/>
      <c r="J66" s="70"/>
      <c r="K66" s="70"/>
      <c r="L66" s="70"/>
      <c r="M66" s="70"/>
      <c r="N66" s="70"/>
      <c r="O66" s="70"/>
      <c r="P66" s="70"/>
      <c r="Q66" s="70"/>
      <c r="R66" s="70"/>
      <c r="S66" s="70"/>
      <c r="T66" s="70"/>
      <c r="U66" s="70"/>
      <c r="V66" s="70"/>
      <c r="W66" s="70"/>
      <c r="X66" s="70"/>
      <c r="Y66" s="70"/>
    </row>
    <row r="67" spans="1:25" s="7" customFormat="1" ht="5.0999999999999996" customHeight="1">
      <c r="A67" s="57"/>
      <c r="B67" s="58"/>
      <c r="C67" s="66"/>
      <c r="D67" s="67"/>
      <c r="E67" s="68"/>
      <c r="F67" s="62"/>
      <c r="G67" s="70"/>
      <c r="H67" s="70"/>
      <c r="I67" s="70"/>
      <c r="J67" s="70"/>
      <c r="K67" s="70"/>
      <c r="L67" s="70"/>
      <c r="M67" s="70"/>
      <c r="N67" s="70"/>
      <c r="O67" s="70"/>
      <c r="P67" s="70"/>
      <c r="Q67" s="70"/>
      <c r="R67" s="70"/>
      <c r="S67" s="70"/>
      <c r="T67" s="70"/>
      <c r="U67" s="70"/>
      <c r="V67" s="70"/>
      <c r="W67" s="70"/>
      <c r="X67" s="70"/>
      <c r="Y67" s="70"/>
    </row>
    <row r="68" spans="1:25" s="7" customFormat="1" ht="15" customHeight="1">
      <c r="A68" s="31" t="s">
        <v>137</v>
      </c>
      <c r="B68" s="122" t="s">
        <v>65</v>
      </c>
      <c r="C68" s="32" t="s">
        <v>1</v>
      </c>
      <c r="D68" s="39">
        <v>19</v>
      </c>
      <c r="E68" s="34"/>
      <c r="F68" s="35">
        <f>SUM(D68*E68)</f>
        <v>0</v>
      </c>
      <c r="G68" s="70"/>
      <c r="H68" s="70"/>
      <c r="I68" s="70"/>
      <c r="J68" s="70"/>
      <c r="K68" s="70"/>
      <c r="L68" s="70"/>
      <c r="M68" s="70"/>
      <c r="N68" s="70"/>
      <c r="O68" s="70"/>
      <c r="P68" s="70"/>
      <c r="Q68" s="70"/>
      <c r="R68" s="70"/>
      <c r="S68" s="70"/>
      <c r="T68" s="70"/>
      <c r="U68" s="70"/>
      <c r="V68" s="70"/>
      <c r="W68" s="70"/>
      <c r="X68" s="70"/>
      <c r="Y68" s="70"/>
    </row>
    <row r="69" spans="1:25" s="7" customFormat="1" ht="15" customHeight="1">
      <c r="A69" s="31" t="s">
        <v>138</v>
      </c>
      <c r="B69" s="122" t="s">
        <v>66</v>
      </c>
      <c r="C69" s="32" t="s">
        <v>1</v>
      </c>
      <c r="D69" s="39">
        <v>55</v>
      </c>
      <c r="E69" s="34"/>
      <c r="F69" s="35">
        <f>SUM(D69*E69)</f>
        <v>0</v>
      </c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0"/>
      <c r="S69" s="70"/>
      <c r="T69" s="70"/>
      <c r="U69" s="70"/>
      <c r="V69" s="70"/>
      <c r="W69" s="70"/>
      <c r="X69" s="70"/>
      <c r="Y69" s="70"/>
    </row>
    <row r="70" spans="1:25" s="78" customFormat="1" ht="15" customHeight="1">
      <c r="A70" s="103" t="s">
        <v>139</v>
      </c>
      <c r="B70" s="88" t="s">
        <v>121</v>
      </c>
      <c r="C70" s="40"/>
      <c r="D70" s="40"/>
      <c r="E70" s="51"/>
      <c r="F70" s="52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3"/>
      <c r="S70" s="83"/>
      <c r="T70" s="83"/>
      <c r="U70" s="83"/>
      <c r="V70" s="83"/>
      <c r="W70" s="83"/>
      <c r="X70" s="83"/>
      <c r="Y70" s="83"/>
    </row>
    <row r="71" spans="1:25" s="78" customFormat="1" ht="15" customHeight="1">
      <c r="A71" s="57"/>
      <c r="B71" s="58" t="s">
        <v>35</v>
      </c>
      <c r="C71" s="63"/>
      <c r="D71" s="63"/>
      <c r="E71" s="64"/>
      <c r="F71" s="65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3"/>
      <c r="S71" s="83"/>
      <c r="T71" s="83"/>
      <c r="U71" s="83"/>
      <c r="V71" s="83"/>
      <c r="W71" s="83"/>
      <c r="X71" s="83"/>
      <c r="Y71" s="83"/>
    </row>
    <row r="72" spans="1:25" s="78" customFormat="1" ht="15" customHeight="1">
      <c r="A72" s="57"/>
      <c r="B72" s="58" t="s">
        <v>36</v>
      </c>
      <c r="C72" s="63"/>
      <c r="D72" s="63"/>
      <c r="E72" s="64"/>
      <c r="F72" s="65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  <c r="R72" s="83"/>
      <c r="S72" s="83"/>
      <c r="T72" s="83"/>
      <c r="U72" s="83"/>
      <c r="V72" s="83"/>
      <c r="W72" s="83"/>
      <c r="X72" s="83"/>
      <c r="Y72" s="83"/>
    </row>
    <row r="73" spans="1:25" s="78" customFormat="1" ht="15" customHeight="1">
      <c r="A73" s="57"/>
      <c r="B73" s="58" t="s">
        <v>37</v>
      </c>
      <c r="C73" s="63"/>
      <c r="D73" s="63"/>
      <c r="E73" s="64"/>
      <c r="F73" s="65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3"/>
      <c r="R73" s="83"/>
      <c r="S73" s="83"/>
      <c r="T73" s="83"/>
      <c r="U73" s="83"/>
      <c r="V73" s="83"/>
      <c r="W73" s="83"/>
      <c r="X73" s="83"/>
      <c r="Y73" s="83"/>
    </row>
    <row r="74" spans="1:25" s="78" customFormat="1" ht="15" customHeight="1">
      <c r="A74" s="57"/>
      <c r="B74" s="58" t="s">
        <v>38</v>
      </c>
      <c r="C74" s="63"/>
      <c r="D74" s="63"/>
      <c r="E74" s="64"/>
      <c r="F74" s="65"/>
      <c r="G74" s="83"/>
      <c r="H74" s="83"/>
      <c r="I74" s="83"/>
      <c r="J74" s="83"/>
      <c r="K74" s="83"/>
      <c r="L74" s="83"/>
      <c r="M74" s="83"/>
      <c r="N74" s="83"/>
      <c r="O74" s="83"/>
      <c r="P74" s="83"/>
      <c r="Q74" s="83"/>
      <c r="R74" s="83"/>
      <c r="S74" s="83"/>
      <c r="T74" s="83"/>
      <c r="U74" s="83"/>
      <c r="V74" s="83"/>
      <c r="W74" s="83"/>
      <c r="X74" s="83"/>
      <c r="Y74" s="83"/>
    </row>
    <row r="75" spans="1:25" s="78" customFormat="1" ht="15" customHeight="1">
      <c r="A75" s="57"/>
      <c r="B75" s="58" t="s">
        <v>39</v>
      </c>
      <c r="C75" s="63"/>
      <c r="D75" s="63"/>
      <c r="E75" s="64"/>
      <c r="F75" s="65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3"/>
      <c r="U75" s="83"/>
      <c r="V75" s="83"/>
      <c r="W75" s="83"/>
      <c r="X75" s="83"/>
      <c r="Y75" s="83"/>
    </row>
    <row r="76" spans="1:25" s="78" customFormat="1" ht="15" customHeight="1">
      <c r="A76" s="57"/>
      <c r="B76" s="58" t="s">
        <v>40</v>
      </c>
      <c r="C76" s="63"/>
      <c r="D76" s="63"/>
      <c r="E76" s="64"/>
      <c r="F76" s="65"/>
      <c r="G76" s="83"/>
      <c r="H76" s="83"/>
      <c r="I76" s="83"/>
      <c r="J76" s="83"/>
      <c r="K76" s="83"/>
      <c r="L76" s="83"/>
      <c r="M76" s="83"/>
      <c r="N76" s="83"/>
      <c r="O76" s="83"/>
      <c r="P76" s="83"/>
      <c r="Q76" s="83"/>
      <c r="R76" s="83"/>
      <c r="S76" s="83"/>
      <c r="T76" s="83"/>
      <c r="U76" s="83"/>
      <c r="V76" s="83"/>
      <c r="W76" s="83"/>
      <c r="X76" s="83"/>
      <c r="Y76" s="83"/>
    </row>
    <row r="77" spans="1:25" s="78" customFormat="1" ht="15" customHeight="1">
      <c r="A77" s="57"/>
      <c r="B77" s="58" t="s">
        <v>33</v>
      </c>
      <c r="C77" s="63"/>
      <c r="D77" s="63"/>
      <c r="E77" s="64"/>
      <c r="F77" s="65"/>
      <c r="G77" s="83"/>
      <c r="H77" s="83"/>
      <c r="I77" s="83"/>
      <c r="J77" s="83"/>
      <c r="K77" s="83"/>
      <c r="L77" s="83"/>
      <c r="M77" s="83"/>
      <c r="N77" s="83"/>
      <c r="O77" s="83"/>
      <c r="P77" s="83"/>
      <c r="Q77" s="83"/>
      <c r="R77" s="83"/>
      <c r="S77" s="83"/>
      <c r="T77" s="83"/>
      <c r="U77" s="83"/>
      <c r="V77" s="83"/>
      <c r="W77" s="83"/>
      <c r="X77" s="83"/>
      <c r="Y77" s="83"/>
    </row>
    <row r="78" spans="1:25" s="78" customFormat="1" ht="15" customHeight="1">
      <c r="A78" s="57"/>
      <c r="B78" s="58" t="s">
        <v>34</v>
      </c>
      <c r="C78" s="63"/>
      <c r="D78" s="63"/>
      <c r="E78" s="64"/>
      <c r="F78" s="65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83"/>
      <c r="S78" s="83"/>
      <c r="T78" s="83"/>
      <c r="U78" s="83"/>
      <c r="V78" s="83"/>
      <c r="W78" s="83"/>
      <c r="X78" s="83"/>
      <c r="Y78" s="83"/>
    </row>
    <row r="79" spans="1:25" s="78" customFormat="1" ht="15" customHeight="1">
      <c r="A79" s="57"/>
      <c r="B79" s="58" t="s">
        <v>41</v>
      </c>
      <c r="C79" s="63"/>
      <c r="D79" s="63"/>
      <c r="E79" s="64"/>
      <c r="F79" s="65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3"/>
      <c r="U79" s="83"/>
      <c r="V79" s="83"/>
      <c r="W79" s="83"/>
      <c r="X79" s="83"/>
      <c r="Y79" s="83"/>
    </row>
    <row r="80" spans="1:25" s="78" customFormat="1" ht="15" customHeight="1">
      <c r="A80" s="57"/>
      <c r="B80" s="58" t="s">
        <v>49</v>
      </c>
      <c r="C80" s="63"/>
      <c r="D80" s="63"/>
      <c r="E80" s="64"/>
      <c r="F80" s="65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  <c r="R80" s="83"/>
      <c r="S80" s="83"/>
      <c r="T80" s="83"/>
      <c r="U80" s="83"/>
      <c r="V80" s="83"/>
      <c r="W80" s="83"/>
      <c r="X80" s="83"/>
      <c r="Y80" s="83"/>
    </row>
    <row r="81" spans="1:25" s="78" customFormat="1" ht="15" customHeight="1">
      <c r="A81" s="57"/>
      <c r="B81" s="58" t="s">
        <v>42</v>
      </c>
      <c r="C81" s="63"/>
      <c r="D81" s="63"/>
      <c r="E81" s="64"/>
      <c r="F81" s="65"/>
      <c r="G81" s="83"/>
      <c r="H81" s="83"/>
      <c r="I81" s="83"/>
      <c r="J81" s="83"/>
      <c r="K81" s="83"/>
      <c r="L81" s="83"/>
      <c r="M81" s="83"/>
      <c r="N81" s="83"/>
      <c r="O81" s="83"/>
      <c r="P81" s="83"/>
      <c r="Q81" s="83"/>
      <c r="R81" s="83"/>
      <c r="S81" s="83"/>
      <c r="T81" s="83"/>
      <c r="U81" s="83"/>
      <c r="V81" s="83"/>
      <c r="W81" s="83"/>
      <c r="X81" s="83"/>
      <c r="Y81" s="83"/>
    </row>
    <row r="82" spans="1:25" s="78" customFormat="1" ht="15" customHeight="1">
      <c r="A82" s="57"/>
      <c r="B82" s="58" t="s">
        <v>43</v>
      </c>
      <c r="C82" s="63"/>
      <c r="D82" s="63"/>
      <c r="E82" s="64"/>
      <c r="F82" s="65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  <c r="S82" s="83"/>
      <c r="T82" s="83"/>
      <c r="U82" s="83"/>
      <c r="V82" s="83"/>
      <c r="W82" s="83"/>
      <c r="X82" s="83"/>
      <c r="Y82" s="83"/>
    </row>
    <row r="83" spans="1:25" s="78" customFormat="1" ht="15" customHeight="1">
      <c r="A83" s="57"/>
      <c r="B83" s="58" t="s">
        <v>48</v>
      </c>
      <c r="C83" s="63"/>
      <c r="D83" s="63"/>
      <c r="E83" s="64"/>
      <c r="F83" s="65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3"/>
      <c r="U83" s="83"/>
      <c r="V83" s="83"/>
      <c r="W83" s="83"/>
      <c r="X83" s="83"/>
      <c r="Y83" s="83"/>
    </row>
    <row r="84" spans="1:25" s="78" customFormat="1" ht="15" customHeight="1">
      <c r="A84" s="57"/>
      <c r="B84" s="58" t="s">
        <v>32</v>
      </c>
      <c r="C84" s="63"/>
      <c r="D84" s="69"/>
      <c r="E84" s="64"/>
      <c r="F84" s="65"/>
      <c r="G84" s="83"/>
      <c r="H84" s="83"/>
      <c r="I84" s="83"/>
      <c r="J84" s="83"/>
      <c r="K84" s="83"/>
      <c r="L84" s="83"/>
      <c r="M84" s="83"/>
      <c r="N84" s="83"/>
      <c r="O84" s="83"/>
      <c r="P84" s="83"/>
      <c r="Q84" s="83"/>
      <c r="R84" s="83"/>
      <c r="S84" s="83"/>
      <c r="T84" s="83"/>
      <c r="U84" s="83"/>
      <c r="V84" s="83"/>
      <c r="W84" s="83"/>
      <c r="X84" s="83"/>
      <c r="Y84" s="83"/>
    </row>
    <row r="85" spans="1:25" s="78" customFormat="1" ht="5.0999999999999996" customHeight="1">
      <c r="A85" s="57"/>
      <c r="B85" s="58"/>
      <c r="C85" s="63"/>
      <c r="D85" s="69"/>
      <c r="E85" s="64"/>
      <c r="F85" s="65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  <c r="R85" s="83"/>
      <c r="S85" s="83"/>
      <c r="T85" s="83"/>
      <c r="U85" s="83"/>
      <c r="V85" s="83"/>
      <c r="W85" s="83"/>
      <c r="X85" s="83"/>
      <c r="Y85" s="83"/>
    </row>
    <row r="86" spans="1:25" s="78" customFormat="1" ht="12.75" customHeight="1">
      <c r="A86" s="41" t="s">
        <v>140</v>
      </c>
      <c r="B86" s="120" t="s">
        <v>20</v>
      </c>
      <c r="C86" s="91" t="s">
        <v>1</v>
      </c>
      <c r="D86" s="53">
        <v>8</v>
      </c>
      <c r="E86" s="54"/>
      <c r="F86" s="79">
        <f>D86*E86</f>
        <v>0</v>
      </c>
      <c r="G86" s="83"/>
      <c r="H86" s="83"/>
      <c r="I86" s="83"/>
      <c r="J86" s="83"/>
      <c r="K86" s="83"/>
      <c r="L86" s="83"/>
      <c r="M86" s="83"/>
      <c r="N86" s="83"/>
      <c r="O86" s="83"/>
      <c r="P86" s="83"/>
      <c r="Q86" s="83"/>
      <c r="R86" s="83"/>
      <c r="S86" s="83"/>
      <c r="T86" s="83"/>
      <c r="U86" s="83"/>
      <c r="V86" s="83"/>
      <c r="W86" s="83"/>
      <c r="X86" s="83"/>
      <c r="Y86" s="83"/>
    </row>
    <row r="87" spans="1:25" s="7" customFormat="1" ht="15" customHeight="1">
      <c r="A87" s="103" t="s">
        <v>141</v>
      </c>
      <c r="B87" s="88" t="s">
        <v>122</v>
      </c>
      <c r="C87" s="40"/>
      <c r="D87" s="92"/>
      <c r="E87" s="29"/>
      <c r="F87" s="30"/>
      <c r="G87" s="70"/>
      <c r="H87" s="70"/>
      <c r="I87" s="70"/>
      <c r="J87" s="70"/>
      <c r="K87" s="70"/>
      <c r="L87" s="70"/>
      <c r="M87" s="70"/>
      <c r="N87" s="70"/>
      <c r="O87" s="70"/>
      <c r="P87" s="70"/>
      <c r="Q87" s="70"/>
      <c r="R87" s="70"/>
      <c r="S87" s="70"/>
      <c r="T87" s="70"/>
      <c r="U87" s="70"/>
      <c r="V87" s="70"/>
      <c r="W87" s="70"/>
      <c r="X87" s="70"/>
      <c r="Y87" s="70"/>
    </row>
    <row r="88" spans="1:25" s="7" customFormat="1" ht="15" customHeight="1">
      <c r="A88" s="57"/>
      <c r="B88" s="58" t="s">
        <v>123</v>
      </c>
      <c r="C88" s="63"/>
      <c r="D88" s="93"/>
      <c r="E88" s="61"/>
      <c r="F88" s="62"/>
      <c r="G88" s="70"/>
      <c r="H88" s="70"/>
      <c r="I88" s="70"/>
      <c r="J88" s="70"/>
      <c r="K88" s="70"/>
      <c r="L88" s="70"/>
      <c r="M88" s="70"/>
      <c r="N88" s="70"/>
      <c r="O88" s="70"/>
      <c r="P88" s="70"/>
      <c r="Q88" s="70"/>
      <c r="R88" s="70"/>
      <c r="S88" s="70"/>
      <c r="T88" s="70"/>
      <c r="U88" s="70"/>
      <c r="V88" s="70"/>
      <c r="W88" s="70"/>
      <c r="X88" s="70"/>
      <c r="Y88" s="70"/>
    </row>
    <row r="89" spans="1:25" s="7" customFormat="1" ht="15" customHeight="1">
      <c r="A89" s="57"/>
      <c r="B89" s="58" t="s">
        <v>124</v>
      </c>
      <c r="C89" s="63"/>
      <c r="D89" s="93"/>
      <c r="E89" s="61"/>
      <c r="F89" s="62"/>
      <c r="G89" s="70"/>
      <c r="H89" s="70"/>
      <c r="I89" s="70"/>
      <c r="J89" s="70"/>
      <c r="K89" s="70"/>
      <c r="L89" s="70"/>
      <c r="M89" s="70"/>
      <c r="N89" s="70"/>
      <c r="O89" s="70"/>
      <c r="P89" s="70"/>
      <c r="Q89" s="70"/>
      <c r="R89" s="70"/>
      <c r="S89" s="70"/>
      <c r="T89" s="70"/>
      <c r="U89" s="70"/>
      <c r="V89" s="70"/>
      <c r="W89" s="70"/>
      <c r="X89" s="70"/>
      <c r="Y89" s="70"/>
    </row>
    <row r="90" spans="1:25" s="7" customFormat="1" ht="15" customHeight="1">
      <c r="A90" s="57"/>
      <c r="B90" s="58" t="s">
        <v>23</v>
      </c>
      <c r="C90" s="63"/>
      <c r="D90" s="93"/>
      <c r="E90" s="61"/>
      <c r="F90" s="62"/>
      <c r="G90" s="70"/>
      <c r="H90" s="70"/>
      <c r="I90" s="70"/>
      <c r="J90" s="70"/>
      <c r="K90" s="70"/>
      <c r="L90" s="70"/>
      <c r="M90" s="70"/>
      <c r="N90" s="70"/>
      <c r="O90" s="70"/>
      <c r="P90" s="70"/>
      <c r="Q90" s="70"/>
      <c r="R90" s="70"/>
      <c r="S90" s="70"/>
      <c r="T90" s="70"/>
      <c r="U90" s="70"/>
      <c r="V90" s="70"/>
      <c r="W90" s="70"/>
      <c r="X90" s="70"/>
      <c r="Y90" s="70"/>
    </row>
    <row r="91" spans="1:25" s="7" customFormat="1" ht="15" customHeight="1">
      <c r="A91" s="57"/>
      <c r="B91" s="58" t="s">
        <v>125</v>
      </c>
      <c r="C91" s="63"/>
      <c r="D91" s="93"/>
      <c r="E91" s="61"/>
      <c r="F91" s="62"/>
      <c r="G91" s="70"/>
      <c r="H91" s="70"/>
      <c r="I91" s="70"/>
      <c r="J91" s="70"/>
      <c r="K91" s="70"/>
      <c r="L91" s="70"/>
      <c r="M91" s="70"/>
      <c r="N91" s="70"/>
      <c r="O91" s="70"/>
      <c r="P91" s="70"/>
      <c r="Q91" s="70"/>
      <c r="R91" s="70"/>
      <c r="S91" s="70"/>
      <c r="T91" s="70"/>
      <c r="U91" s="70"/>
      <c r="V91" s="70"/>
      <c r="W91" s="70"/>
      <c r="X91" s="70"/>
      <c r="Y91" s="70"/>
    </row>
    <row r="92" spans="1:25" s="7" customFormat="1" ht="15" customHeight="1">
      <c r="A92" s="57"/>
      <c r="B92" s="58" t="s">
        <v>126</v>
      </c>
      <c r="C92" s="63"/>
      <c r="D92" s="93"/>
      <c r="E92" s="61"/>
      <c r="F92" s="62"/>
      <c r="G92" s="70"/>
      <c r="H92" s="70"/>
      <c r="I92" s="70"/>
      <c r="J92" s="70"/>
      <c r="K92" s="70"/>
      <c r="L92" s="70"/>
      <c r="M92" s="70"/>
      <c r="N92" s="70"/>
      <c r="O92" s="70"/>
      <c r="P92" s="70"/>
      <c r="Q92" s="70"/>
      <c r="R92" s="70"/>
      <c r="S92" s="70"/>
      <c r="T92" s="70"/>
      <c r="U92" s="70"/>
      <c r="V92" s="70"/>
      <c r="W92" s="70"/>
      <c r="X92" s="70"/>
      <c r="Y92" s="70"/>
    </row>
    <row r="93" spans="1:25" s="7" customFormat="1" ht="15" customHeight="1">
      <c r="A93" s="57"/>
      <c r="B93" s="58" t="s">
        <v>25</v>
      </c>
      <c r="C93" s="63"/>
      <c r="D93" s="93"/>
      <c r="E93" s="61"/>
      <c r="F93" s="62"/>
      <c r="G93" s="70"/>
      <c r="H93" s="70"/>
      <c r="I93" s="70"/>
      <c r="J93" s="70"/>
      <c r="K93" s="70"/>
      <c r="L93" s="70"/>
      <c r="M93" s="70"/>
      <c r="N93" s="70"/>
      <c r="O93" s="70"/>
      <c r="P93" s="70"/>
      <c r="Q93" s="70"/>
      <c r="R93" s="70"/>
      <c r="S93" s="70"/>
      <c r="T93" s="70"/>
      <c r="U93" s="70"/>
      <c r="V93" s="70"/>
      <c r="W93" s="70"/>
      <c r="X93" s="70"/>
      <c r="Y93" s="70"/>
    </row>
    <row r="94" spans="1:25" s="7" customFormat="1" ht="15" customHeight="1">
      <c r="A94" s="57"/>
      <c r="B94" s="58" t="s">
        <v>27</v>
      </c>
      <c r="C94" s="63"/>
      <c r="D94" s="93"/>
      <c r="E94" s="61"/>
      <c r="F94" s="62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</row>
    <row r="95" spans="1:25" s="7" customFormat="1" ht="5.0999999999999996" customHeight="1">
      <c r="A95" s="57"/>
      <c r="B95" s="58"/>
      <c r="C95" s="63"/>
      <c r="D95" s="93"/>
      <c r="E95" s="61"/>
      <c r="F95" s="62"/>
      <c r="G95" s="70"/>
      <c r="H95" s="70"/>
      <c r="I95" s="70"/>
      <c r="J95" s="70"/>
      <c r="K95" s="70"/>
      <c r="L95" s="70"/>
      <c r="M95" s="70"/>
      <c r="N95" s="70"/>
      <c r="O95" s="70"/>
      <c r="P95" s="70"/>
      <c r="Q95" s="70"/>
      <c r="R95" s="70"/>
      <c r="S95" s="70"/>
      <c r="T95" s="70"/>
      <c r="U95" s="70"/>
      <c r="V95" s="70"/>
      <c r="W95" s="70"/>
      <c r="X95" s="70"/>
      <c r="Y95" s="70"/>
    </row>
    <row r="96" spans="1:25" s="7" customFormat="1" ht="15" customHeight="1">
      <c r="A96" s="31" t="s">
        <v>142</v>
      </c>
      <c r="B96" s="121" t="s">
        <v>69</v>
      </c>
      <c r="C96" s="32" t="s">
        <v>1</v>
      </c>
      <c r="D96" s="108">
        <v>11</v>
      </c>
      <c r="E96" s="109"/>
      <c r="F96" s="35">
        <f>SUM(D96*E96)</f>
        <v>0</v>
      </c>
      <c r="G96" s="70"/>
      <c r="H96" s="70"/>
      <c r="I96" s="70"/>
      <c r="J96" s="70"/>
      <c r="K96" s="70"/>
      <c r="L96" s="70"/>
      <c r="M96" s="70"/>
      <c r="N96" s="70"/>
      <c r="O96" s="70"/>
      <c r="P96" s="70"/>
      <c r="Q96" s="70"/>
      <c r="R96" s="70"/>
      <c r="S96" s="70"/>
      <c r="T96" s="70"/>
      <c r="U96" s="70"/>
      <c r="V96" s="70"/>
      <c r="W96" s="70"/>
      <c r="X96" s="70"/>
      <c r="Y96" s="70"/>
    </row>
    <row r="97" spans="1:25" s="7" customFormat="1" ht="15" customHeight="1">
      <c r="A97" s="41" t="s">
        <v>143</v>
      </c>
      <c r="B97" s="120" t="s">
        <v>70</v>
      </c>
      <c r="C97" s="104" t="s">
        <v>1</v>
      </c>
      <c r="D97" s="110">
        <v>6</v>
      </c>
      <c r="E97" s="42"/>
      <c r="F97" s="43">
        <f>SUM(D97*E97)</f>
        <v>0</v>
      </c>
      <c r="G97" s="70"/>
      <c r="H97" s="70"/>
      <c r="I97" s="70"/>
      <c r="J97" s="70"/>
      <c r="K97" s="70"/>
      <c r="L97" s="70"/>
      <c r="M97" s="70"/>
      <c r="N97" s="70"/>
      <c r="O97" s="70"/>
      <c r="P97" s="70"/>
      <c r="Q97" s="70"/>
      <c r="R97" s="70"/>
      <c r="S97" s="70"/>
      <c r="T97" s="70"/>
      <c r="U97" s="70"/>
      <c r="V97" s="70"/>
      <c r="W97" s="70"/>
      <c r="X97" s="70"/>
      <c r="Y97" s="70"/>
    </row>
    <row r="98" spans="1:25" s="89" customFormat="1" ht="15" customHeight="1">
      <c r="A98" s="103" t="s">
        <v>144</v>
      </c>
      <c r="B98" s="88" t="s">
        <v>62</v>
      </c>
      <c r="C98" s="36"/>
      <c r="D98" s="37"/>
      <c r="E98" s="38"/>
      <c r="F98" s="30"/>
      <c r="G98" s="70"/>
      <c r="H98" s="70"/>
      <c r="I98" s="70"/>
      <c r="J98" s="70"/>
      <c r="K98" s="70"/>
      <c r="L98" s="70"/>
      <c r="M98" s="70"/>
      <c r="N98" s="70"/>
      <c r="O98" s="70"/>
      <c r="P98" s="70"/>
      <c r="Q98" s="70"/>
      <c r="R98" s="70"/>
      <c r="S98" s="70"/>
      <c r="T98" s="70"/>
      <c r="U98" s="70"/>
      <c r="V98" s="70"/>
      <c r="W98" s="70"/>
      <c r="X98" s="70"/>
      <c r="Y98" s="70"/>
    </row>
    <row r="99" spans="1:25" s="7" customFormat="1" ht="15" customHeight="1">
      <c r="A99" s="57"/>
      <c r="B99" s="58" t="s">
        <v>75</v>
      </c>
      <c r="C99" s="66"/>
      <c r="D99" s="67"/>
      <c r="E99" s="68"/>
      <c r="F99" s="62"/>
      <c r="G99" s="70"/>
      <c r="H99" s="70"/>
      <c r="I99" s="70"/>
      <c r="J99" s="70"/>
      <c r="K99" s="70"/>
      <c r="L99" s="70"/>
      <c r="M99" s="70"/>
      <c r="N99" s="70"/>
      <c r="O99" s="70"/>
      <c r="P99" s="70"/>
      <c r="Q99" s="70"/>
      <c r="R99" s="70"/>
      <c r="S99" s="70"/>
      <c r="T99" s="70"/>
      <c r="U99" s="70"/>
      <c r="V99" s="70"/>
      <c r="W99" s="70"/>
      <c r="X99" s="70"/>
      <c r="Y99" s="70"/>
    </row>
    <row r="100" spans="1:25" s="7" customFormat="1" ht="15" customHeight="1">
      <c r="A100" s="57"/>
      <c r="B100" s="58" t="s">
        <v>76</v>
      </c>
      <c r="C100" s="66"/>
      <c r="D100" s="67"/>
      <c r="E100" s="68"/>
      <c r="F100" s="62"/>
      <c r="G100" s="70"/>
      <c r="H100" s="70"/>
      <c r="I100" s="70"/>
      <c r="J100" s="70"/>
      <c r="K100" s="70"/>
      <c r="L100" s="70"/>
      <c r="M100" s="70"/>
      <c r="N100" s="70"/>
      <c r="O100" s="70"/>
      <c r="P100" s="70"/>
      <c r="Q100" s="70"/>
      <c r="R100" s="70"/>
      <c r="S100" s="70"/>
      <c r="T100" s="70"/>
      <c r="U100" s="70"/>
      <c r="V100" s="70"/>
      <c r="W100" s="70"/>
      <c r="X100" s="70"/>
      <c r="Y100" s="70"/>
    </row>
    <row r="101" spans="1:25" s="7" customFormat="1" ht="15" customHeight="1">
      <c r="A101" s="57"/>
      <c r="B101" s="58" t="s">
        <v>77</v>
      </c>
      <c r="C101" s="66"/>
      <c r="D101" s="67"/>
      <c r="E101" s="68"/>
      <c r="F101" s="62"/>
      <c r="G101" s="70"/>
      <c r="H101" s="70"/>
      <c r="I101" s="70"/>
      <c r="J101" s="70"/>
      <c r="K101" s="70"/>
      <c r="L101" s="70"/>
      <c r="M101" s="70"/>
      <c r="N101" s="70"/>
      <c r="O101" s="70"/>
      <c r="P101" s="70"/>
      <c r="Q101" s="70"/>
      <c r="R101" s="70"/>
      <c r="S101" s="70"/>
      <c r="T101" s="70"/>
      <c r="U101" s="70"/>
      <c r="V101" s="70"/>
      <c r="W101" s="70"/>
      <c r="X101" s="70"/>
      <c r="Y101" s="70"/>
    </row>
    <row r="102" spans="1:25" s="7" customFormat="1" ht="15" customHeight="1">
      <c r="A102" s="57"/>
      <c r="B102" s="58" t="s">
        <v>78</v>
      </c>
      <c r="C102" s="66"/>
      <c r="D102" s="67"/>
      <c r="E102" s="68"/>
      <c r="F102" s="62"/>
      <c r="G102" s="70"/>
      <c r="H102" s="70"/>
      <c r="I102" s="70"/>
      <c r="J102" s="70"/>
      <c r="K102" s="70"/>
      <c r="L102" s="70"/>
      <c r="M102" s="70"/>
      <c r="N102" s="70"/>
      <c r="O102" s="70"/>
      <c r="P102" s="70"/>
      <c r="Q102" s="70"/>
      <c r="R102" s="70"/>
      <c r="S102" s="70"/>
      <c r="T102" s="70"/>
      <c r="U102" s="70"/>
      <c r="V102" s="70"/>
      <c r="W102" s="70"/>
      <c r="X102" s="70"/>
      <c r="Y102" s="70"/>
    </row>
    <row r="103" spans="1:25" s="7" customFormat="1" ht="15" customHeight="1">
      <c r="A103" s="57"/>
      <c r="B103" s="58" t="s">
        <v>79</v>
      </c>
      <c r="C103" s="66"/>
      <c r="D103" s="67"/>
      <c r="E103" s="68"/>
      <c r="F103" s="62"/>
      <c r="G103" s="70"/>
      <c r="H103" s="70"/>
      <c r="I103" s="70"/>
      <c r="J103" s="70"/>
      <c r="K103" s="70"/>
      <c r="L103" s="70"/>
      <c r="M103" s="70"/>
      <c r="N103" s="70"/>
      <c r="O103" s="70"/>
      <c r="P103" s="70"/>
      <c r="Q103" s="70"/>
      <c r="R103" s="70"/>
      <c r="S103" s="70"/>
      <c r="T103" s="70"/>
      <c r="U103" s="70"/>
      <c r="V103" s="70"/>
      <c r="W103" s="70"/>
      <c r="X103" s="70"/>
      <c r="Y103" s="70"/>
    </row>
    <row r="104" spans="1:25" s="7" customFormat="1" ht="15" customHeight="1">
      <c r="A104" s="57"/>
      <c r="B104" s="58" t="s">
        <v>80</v>
      </c>
      <c r="C104" s="66"/>
      <c r="D104" s="67"/>
      <c r="E104" s="68"/>
      <c r="F104" s="62"/>
      <c r="G104" s="70"/>
      <c r="H104" s="70"/>
      <c r="I104" s="70"/>
      <c r="J104" s="70"/>
      <c r="K104" s="70"/>
      <c r="L104" s="70"/>
      <c r="M104" s="70"/>
      <c r="N104" s="70"/>
      <c r="O104" s="70"/>
      <c r="P104" s="70"/>
      <c r="Q104" s="70"/>
      <c r="R104" s="70"/>
      <c r="S104" s="70"/>
      <c r="T104" s="70"/>
      <c r="U104" s="70"/>
      <c r="V104" s="70"/>
      <c r="W104" s="70"/>
      <c r="X104" s="70"/>
      <c r="Y104" s="70"/>
    </row>
    <row r="105" spans="1:25" s="7" customFormat="1" ht="15" customHeight="1">
      <c r="A105" s="57"/>
      <c r="B105" s="58" t="s">
        <v>81</v>
      </c>
      <c r="C105" s="66"/>
      <c r="D105" s="67"/>
      <c r="E105" s="68"/>
      <c r="F105" s="62"/>
      <c r="G105" s="70"/>
      <c r="H105" s="70"/>
      <c r="I105" s="70"/>
      <c r="J105" s="70"/>
      <c r="K105" s="70"/>
      <c r="L105" s="70"/>
      <c r="M105" s="70"/>
      <c r="N105" s="70"/>
      <c r="O105" s="70"/>
      <c r="P105" s="70"/>
      <c r="Q105" s="70"/>
      <c r="R105" s="70"/>
      <c r="S105" s="70"/>
      <c r="T105" s="70"/>
      <c r="U105" s="70"/>
      <c r="V105" s="70"/>
      <c r="W105" s="70"/>
      <c r="X105" s="70"/>
      <c r="Y105" s="70"/>
    </row>
    <row r="106" spans="1:25" s="7" customFormat="1" ht="15" customHeight="1">
      <c r="A106" s="57"/>
      <c r="B106" s="58" t="s">
        <v>82</v>
      </c>
      <c r="C106" s="66"/>
      <c r="D106" s="67"/>
      <c r="E106" s="68"/>
      <c r="F106" s="62"/>
      <c r="G106" s="70"/>
      <c r="H106" s="70"/>
      <c r="I106" s="70"/>
      <c r="J106" s="70"/>
      <c r="K106" s="70"/>
      <c r="L106" s="70"/>
      <c r="M106" s="70"/>
      <c r="N106" s="70"/>
      <c r="O106" s="70"/>
      <c r="P106" s="70"/>
      <c r="Q106" s="70"/>
      <c r="R106" s="70"/>
      <c r="S106" s="70"/>
      <c r="T106" s="70"/>
      <c r="U106" s="70"/>
      <c r="V106" s="70"/>
      <c r="W106" s="70"/>
      <c r="X106" s="70"/>
      <c r="Y106" s="70"/>
    </row>
    <row r="107" spans="1:25" s="7" customFormat="1" ht="15" customHeight="1">
      <c r="A107" s="57"/>
      <c r="B107" s="58" t="s">
        <v>83</v>
      </c>
      <c r="C107" s="66"/>
      <c r="D107" s="67"/>
      <c r="E107" s="68"/>
      <c r="F107" s="62"/>
      <c r="G107" s="70"/>
      <c r="H107" s="70"/>
      <c r="I107" s="70"/>
      <c r="J107" s="70"/>
      <c r="K107" s="70"/>
      <c r="L107" s="70"/>
      <c r="M107" s="70"/>
      <c r="N107" s="70"/>
      <c r="O107" s="70"/>
      <c r="P107" s="70"/>
      <c r="Q107" s="70"/>
      <c r="R107" s="70"/>
      <c r="S107" s="70"/>
      <c r="T107" s="70"/>
      <c r="U107" s="70"/>
      <c r="V107" s="70"/>
      <c r="W107" s="70"/>
      <c r="X107" s="70"/>
      <c r="Y107" s="70"/>
    </row>
    <row r="108" spans="1:25" s="7" customFormat="1" ht="15" customHeight="1">
      <c r="A108" s="57"/>
      <c r="B108" s="58" t="s">
        <v>84</v>
      </c>
      <c r="C108" s="66"/>
      <c r="D108" s="67"/>
      <c r="E108" s="68"/>
      <c r="F108" s="62"/>
      <c r="G108" s="70"/>
      <c r="H108" s="70"/>
      <c r="I108" s="70"/>
      <c r="J108" s="70"/>
      <c r="K108" s="70"/>
      <c r="L108" s="70"/>
      <c r="M108" s="70"/>
      <c r="N108" s="70"/>
      <c r="O108" s="70"/>
      <c r="P108" s="70"/>
      <c r="Q108" s="70"/>
      <c r="R108" s="70"/>
      <c r="S108" s="70"/>
      <c r="T108" s="70"/>
      <c r="U108" s="70"/>
      <c r="V108" s="70"/>
      <c r="W108" s="70"/>
      <c r="X108" s="70"/>
      <c r="Y108" s="70"/>
    </row>
    <row r="109" spans="1:25" s="7" customFormat="1" ht="15" customHeight="1">
      <c r="A109" s="57"/>
      <c r="B109" s="58" t="s">
        <v>85</v>
      </c>
      <c r="C109" s="66"/>
      <c r="D109" s="67"/>
      <c r="E109" s="68"/>
      <c r="F109" s="62"/>
      <c r="G109" s="70"/>
      <c r="H109" s="70"/>
      <c r="I109" s="70"/>
      <c r="J109" s="70"/>
      <c r="K109" s="70"/>
      <c r="L109" s="70"/>
      <c r="M109" s="70"/>
      <c r="N109" s="70"/>
      <c r="O109" s="70"/>
      <c r="P109" s="70"/>
      <c r="Q109" s="70"/>
      <c r="R109" s="70"/>
      <c r="S109" s="70"/>
      <c r="T109" s="70"/>
      <c r="U109" s="70"/>
      <c r="V109" s="70"/>
      <c r="W109" s="70"/>
      <c r="X109" s="70"/>
      <c r="Y109" s="70"/>
    </row>
    <row r="110" spans="1:25" s="7" customFormat="1" ht="15" customHeight="1">
      <c r="A110" s="57"/>
      <c r="B110" s="58" t="s">
        <v>86</v>
      </c>
      <c r="C110" s="66"/>
      <c r="D110" s="67"/>
      <c r="E110" s="68"/>
      <c r="F110" s="62"/>
      <c r="G110" s="70"/>
      <c r="H110" s="70"/>
      <c r="I110" s="70"/>
      <c r="J110" s="70"/>
      <c r="K110" s="70"/>
      <c r="L110" s="70"/>
      <c r="M110" s="70"/>
      <c r="N110" s="70"/>
      <c r="O110" s="70"/>
      <c r="P110" s="70"/>
      <c r="Q110" s="70"/>
      <c r="R110" s="70"/>
      <c r="S110" s="70"/>
      <c r="T110" s="70"/>
      <c r="U110" s="70"/>
      <c r="V110" s="70"/>
      <c r="W110" s="70"/>
      <c r="X110" s="70"/>
      <c r="Y110" s="70"/>
    </row>
    <row r="111" spans="1:25" s="7" customFormat="1" ht="15" customHeight="1">
      <c r="A111" s="57"/>
      <c r="B111" s="72" t="s">
        <v>87</v>
      </c>
      <c r="C111" s="66"/>
      <c r="D111" s="67"/>
      <c r="E111" s="68"/>
      <c r="F111" s="62"/>
      <c r="G111" s="70"/>
      <c r="H111" s="70"/>
      <c r="I111" s="70"/>
      <c r="J111" s="70"/>
      <c r="K111" s="70"/>
      <c r="L111" s="70"/>
      <c r="M111" s="70"/>
      <c r="N111" s="70"/>
      <c r="O111" s="70"/>
      <c r="P111" s="70"/>
      <c r="Q111" s="70"/>
      <c r="R111" s="70"/>
      <c r="S111" s="70"/>
      <c r="T111" s="70"/>
      <c r="U111" s="70"/>
      <c r="V111" s="70"/>
      <c r="W111" s="70"/>
      <c r="X111" s="70"/>
      <c r="Y111" s="70"/>
    </row>
    <row r="112" spans="1:25" s="7" customFormat="1" ht="15" customHeight="1">
      <c r="A112" s="57"/>
      <c r="B112" s="58" t="s">
        <v>88</v>
      </c>
      <c r="C112" s="66"/>
      <c r="D112" s="67"/>
      <c r="E112" s="68"/>
      <c r="F112" s="62"/>
      <c r="G112" s="70"/>
      <c r="H112" s="70"/>
      <c r="I112" s="70"/>
      <c r="J112" s="70"/>
      <c r="K112" s="70"/>
      <c r="L112" s="70"/>
      <c r="M112" s="70"/>
      <c r="N112" s="70"/>
      <c r="O112" s="70"/>
      <c r="P112" s="70"/>
      <c r="Q112" s="70"/>
      <c r="R112" s="70"/>
      <c r="S112" s="70"/>
      <c r="T112" s="70"/>
      <c r="U112" s="70"/>
      <c r="V112" s="70"/>
      <c r="W112" s="70"/>
      <c r="X112" s="70"/>
      <c r="Y112" s="70"/>
    </row>
    <row r="113" spans="1:139" s="7" customFormat="1" ht="15" customHeight="1">
      <c r="A113" s="57"/>
      <c r="B113" s="58" t="s">
        <v>89</v>
      </c>
      <c r="C113" s="66"/>
      <c r="D113" s="67"/>
      <c r="E113" s="68"/>
      <c r="F113" s="62"/>
      <c r="G113" s="70"/>
      <c r="H113" s="70"/>
      <c r="I113" s="70"/>
      <c r="J113" s="70"/>
      <c r="K113" s="70"/>
      <c r="L113" s="70"/>
      <c r="M113" s="70"/>
      <c r="N113" s="70"/>
      <c r="O113" s="70"/>
      <c r="P113" s="70"/>
      <c r="Q113" s="70"/>
      <c r="R113" s="70"/>
      <c r="S113" s="70"/>
      <c r="T113" s="70"/>
      <c r="U113" s="70"/>
      <c r="V113" s="70"/>
      <c r="W113" s="70"/>
      <c r="X113" s="70"/>
      <c r="Y113" s="70"/>
    </row>
    <row r="114" spans="1:139" s="7" customFormat="1" ht="15" customHeight="1">
      <c r="A114" s="57"/>
      <c r="B114" s="58" t="s">
        <v>90</v>
      </c>
      <c r="C114" s="66"/>
      <c r="D114" s="67"/>
      <c r="E114" s="68"/>
      <c r="F114" s="62"/>
      <c r="G114" s="70"/>
      <c r="H114" s="70"/>
      <c r="I114" s="70"/>
      <c r="J114" s="70"/>
      <c r="K114" s="70"/>
      <c r="L114" s="70"/>
      <c r="M114" s="70"/>
      <c r="N114" s="70"/>
      <c r="O114" s="70"/>
      <c r="P114" s="70"/>
      <c r="Q114" s="70"/>
      <c r="R114" s="70"/>
      <c r="S114" s="70"/>
      <c r="T114" s="70"/>
      <c r="U114" s="70"/>
      <c r="V114" s="70"/>
      <c r="W114" s="70"/>
      <c r="X114" s="70"/>
      <c r="Y114" s="70"/>
    </row>
    <row r="115" spans="1:139" s="7" customFormat="1" ht="15" customHeight="1">
      <c r="A115" s="57"/>
      <c r="B115" s="58" t="s">
        <v>91</v>
      </c>
      <c r="C115" s="66"/>
      <c r="D115" s="67"/>
      <c r="E115" s="68"/>
      <c r="F115" s="62"/>
      <c r="G115" s="70"/>
      <c r="H115" s="70"/>
      <c r="I115" s="70"/>
      <c r="J115" s="70"/>
      <c r="K115" s="70"/>
      <c r="L115" s="70"/>
      <c r="M115" s="70"/>
      <c r="N115" s="70"/>
      <c r="O115" s="70"/>
      <c r="P115" s="70"/>
      <c r="Q115" s="70"/>
      <c r="R115" s="70"/>
      <c r="S115" s="70"/>
      <c r="T115" s="70"/>
      <c r="U115" s="70"/>
      <c r="V115" s="70"/>
      <c r="W115" s="70"/>
      <c r="X115" s="70"/>
      <c r="Y115" s="70"/>
    </row>
    <row r="116" spans="1:139" s="7" customFormat="1" ht="15" customHeight="1">
      <c r="A116" s="57"/>
      <c r="B116" s="58" t="s">
        <v>92</v>
      </c>
      <c r="C116" s="66"/>
      <c r="D116" s="67"/>
      <c r="E116" s="68"/>
      <c r="F116" s="62"/>
      <c r="G116" s="70"/>
      <c r="H116" s="70"/>
      <c r="I116" s="70"/>
      <c r="J116" s="70"/>
      <c r="K116" s="70"/>
      <c r="L116" s="70"/>
      <c r="M116" s="70"/>
      <c r="N116" s="70"/>
      <c r="O116" s="70"/>
      <c r="P116" s="70"/>
      <c r="Q116" s="70"/>
      <c r="R116" s="70"/>
      <c r="S116" s="70"/>
      <c r="T116" s="70"/>
      <c r="U116" s="70"/>
      <c r="V116" s="70"/>
      <c r="W116" s="70"/>
      <c r="X116" s="70"/>
      <c r="Y116" s="70"/>
    </row>
    <row r="117" spans="1:139" s="7" customFormat="1" ht="15" customHeight="1">
      <c r="A117" s="57"/>
      <c r="B117" s="58" t="s">
        <v>93</v>
      </c>
      <c r="C117" s="66"/>
      <c r="D117" s="67"/>
      <c r="E117" s="68"/>
      <c r="F117" s="62"/>
      <c r="G117" s="70"/>
      <c r="H117" s="70"/>
      <c r="I117" s="70"/>
      <c r="J117" s="70"/>
      <c r="K117" s="70"/>
      <c r="L117" s="70"/>
      <c r="M117" s="70"/>
      <c r="N117" s="70"/>
      <c r="O117" s="70"/>
      <c r="P117" s="70"/>
      <c r="Q117" s="70"/>
      <c r="R117" s="70"/>
      <c r="S117" s="70"/>
      <c r="T117" s="70"/>
      <c r="U117" s="70"/>
      <c r="V117" s="70"/>
      <c r="W117" s="70"/>
      <c r="X117" s="70"/>
      <c r="Y117" s="70"/>
    </row>
    <row r="118" spans="1:139" s="7" customFormat="1" ht="15" customHeight="1">
      <c r="A118" s="57"/>
      <c r="B118" s="58" t="s">
        <v>94</v>
      </c>
      <c r="C118" s="66"/>
      <c r="D118" s="67"/>
      <c r="E118" s="68"/>
      <c r="F118" s="62"/>
      <c r="G118" s="70"/>
      <c r="H118" s="70"/>
      <c r="I118" s="70"/>
      <c r="J118" s="70"/>
      <c r="K118" s="70"/>
      <c r="L118" s="70"/>
      <c r="M118" s="70"/>
      <c r="N118" s="70"/>
      <c r="O118" s="70"/>
      <c r="P118" s="70"/>
      <c r="Q118" s="70"/>
      <c r="R118" s="70"/>
      <c r="S118" s="70"/>
      <c r="T118" s="70"/>
      <c r="U118" s="70"/>
      <c r="V118" s="70"/>
      <c r="W118" s="70"/>
      <c r="X118" s="70"/>
      <c r="Y118" s="70"/>
    </row>
    <row r="119" spans="1:139" s="7" customFormat="1" ht="15" customHeight="1">
      <c r="A119" s="57"/>
      <c r="B119" s="58" t="s">
        <v>95</v>
      </c>
      <c r="C119" s="66"/>
      <c r="D119" s="67"/>
      <c r="E119" s="68"/>
      <c r="F119" s="62"/>
      <c r="G119" s="70"/>
      <c r="H119" s="70"/>
      <c r="I119" s="70"/>
      <c r="J119" s="70"/>
      <c r="K119" s="70"/>
      <c r="L119" s="70"/>
      <c r="M119" s="70"/>
      <c r="N119" s="70"/>
      <c r="O119" s="70"/>
      <c r="P119" s="70"/>
      <c r="Q119" s="70"/>
      <c r="R119" s="70"/>
      <c r="S119" s="70"/>
      <c r="T119" s="70"/>
      <c r="U119" s="70"/>
      <c r="V119" s="70"/>
      <c r="W119" s="70"/>
      <c r="X119" s="70"/>
      <c r="Y119" s="70"/>
    </row>
    <row r="120" spans="1:139" s="7" customFormat="1" ht="15" customHeight="1">
      <c r="A120" s="57"/>
      <c r="B120" s="58" t="s">
        <v>96</v>
      </c>
      <c r="C120" s="66"/>
      <c r="D120" s="67"/>
      <c r="E120" s="68"/>
      <c r="F120" s="62"/>
      <c r="G120" s="70"/>
      <c r="H120" s="70"/>
      <c r="I120" s="70"/>
      <c r="J120" s="70"/>
      <c r="K120" s="70"/>
      <c r="L120" s="70"/>
      <c r="M120" s="70"/>
      <c r="N120" s="70"/>
      <c r="O120" s="70"/>
      <c r="P120" s="70"/>
      <c r="Q120" s="70"/>
      <c r="R120" s="70"/>
      <c r="S120" s="70"/>
      <c r="T120" s="70"/>
      <c r="U120" s="70"/>
      <c r="V120" s="70"/>
      <c r="W120" s="70"/>
      <c r="X120" s="70"/>
      <c r="Y120" s="70"/>
    </row>
    <row r="121" spans="1:139" s="7" customFormat="1" ht="15" customHeight="1">
      <c r="A121" s="57"/>
      <c r="B121" s="58" t="s">
        <v>97</v>
      </c>
      <c r="C121" s="66"/>
      <c r="D121" s="67"/>
      <c r="E121" s="68"/>
      <c r="F121" s="62"/>
      <c r="G121" s="70"/>
      <c r="H121" s="70"/>
      <c r="I121" s="70"/>
      <c r="J121" s="70"/>
      <c r="K121" s="70"/>
      <c r="L121" s="70"/>
      <c r="M121" s="70"/>
      <c r="N121" s="70"/>
      <c r="O121" s="70"/>
      <c r="P121" s="70"/>
      <c r="Q121" s="70"/>
      <c r="R121" s="70"/>
      <c r="S121" s="70"/>
      <c r="T121" s="70"/>
      <c r="U121" s="70"/>
      <c r="V121" s="70"/>
      <c r="W121" s="70"/>
      <c r="X121" s="70"/>
      <c r="Y121" s="70"/>
    </row>
    <row r="122" spans="1:139" s="7" customFormat="1" ht="15" customHeight="1">
      <c r="A122" s="57"/>
      <c r="B122" s="58" t="s">
        <v>98</v>
      </c>
      <c r="C122" s="66"/>
      <c r="D122" s="67"/>
      <c r="E122" s="68"/>
      <c r="F122" s="62"/>
      <c r="G122" s="70"/>
      <c r="H122" s="70"/>
      <c r="I122" s="70"/>
      <c r="J122" s="70"/>
      <c r="K122" s="70"/>
      <c r="L122" s="70"/>
      <c r="M122" s="70"/>
      <c r="N122" s="70"/>
      <c r="O122" s="70"/>
      <c r="P122" s="70"/>
      <c r="Q122" s="70"/>
      <c r="R122" s="70"/>
      <c r="S122" s="70"/>
      <c r="T122" s="70"/>
      <c r="U122" s="70"/>
      <c r="V122" s="70"/>
      <c r="W122" s="70"/>
      <c r="X122" s="70"/>
      <c r="Y122" s="70"/>
    </row>
    <row r="123" spans="1:139" s="7" customFormat="1" ht="15" customHeight="1">
      <c r="A123" s="57"/>
      <c r="B123" s="58" t="s">
        <v>99</v>
      </c>
      <c r="C123" s="66"/>
      <c r="D123" s="67"/>
      <c r="E123" s="68"/>
      <c r="F123" s="62"/>
      <c r="G123" s="70"/>
      <c r="H123" s="70"/>
      <c r="I123" s="70"/>
      <c r="J123" s="70"/>
      <c r="K123" s="70"/>
      <c r="L123" s="70"/>
      <c r="M123" s="70"/>
      <c r="N123" s="70"/>
      <c r="O123" s="70"/>
      <c r="P123" s="70"/>
      <c r="Q123" s="70"/>
      <c r="R123" s="70"/>
      <c r="S123" s="70"/>
      <c r="T123" s="70"/>
      <c r="U123" s="70"/>
      <c r="V123" s="70"/>
      <c r="W123" s="70"/>
      <c r="X123" s="70"/>
      <c r="Y123" s="70"/>
    </row>
    <row r="124" spans="1:139" s="7" customFormat="1" ht="5.0999999999999996" customHeight="1">
      <c r="A124" s="57"/>
      <c r="B124" s="58"/>
      <c r="C124" s="66"/>
      <c r="D124" s="67"/>
      <c r="E124" s="68"/>
      <c r="F124" s="62"/>
      <c r="G124" s="70"/>
      <c r="H124" s="70"/>
      <c r="I124" s="70"/>
      <c r="J124" s="70"/>
      <c r="K124" s="70"/>
      <c r="L124" s="70"/>
      <c r="M124" s="70"/>
      <c r="N124" s="70"/>
      <c r="O124" s="70"/>
      <c r="P124" s="70"/>
      <c r="Q124" s="70"/>
      <c r="R124" s="70"/>
      <c r="S124" s="70"/>
      <c r="T124" s="70"/>
      <c r="U124" s="70"/>
      <c r="V124" s="70"/>
      <c r="W124" s="70"/>
      <c r="X124" s="70"/>
      <c r="Y124" s="70"/>
    </row>
    <row r="125" spans="1:139" s="7" customFormat="1" ht="14.25">
      <c r="A125" s="31" t="s">
        <v>145</v>
      </c>
      <c r="B125" s="119" t="s">
        <v>63</v>
      </c>
      <c r="C125" s="44" t="s">
        <v>12</v>
      </c>
      <c r="D125" s="45">
        <v>562.61</v>
      </c>
      <c r="E125" s="42"/>
      <c r="F125" s="43">
        <f>SUM(D125*E125)</f>
        <v>0</v>
      </c>
      <c r="G125" s="70"/>
      <c r="H125" s="70"/>
      <c r="I125" s="70"/>
      <c r="J125" s="70"/>
      <c r="K125" s="70"/>
      <c r="L125" s="70"/>
      <c r="M125" s="70"/>
      <c r="N125" s="70"/>
      <c r="O125" s="70"/>
      <c r="P125" s="70"/>
      <c r="Q125" s="70"/>
      <c r="R125" s="70"/>
      <c r="S125" s="70"/>
      <c r="T125" s="70"/>
      <c r="U125" s="70"/>
      <c r="V125" s="70"/>
      <c r="W125" s="70"/>
      <c r="X125" s="70"/>
      <c r="Y125" s="70"/>
    </row>
    <row r="126" spans="1:139" s="117" customFormat="1" ht="18" customHeight="1">
      <c r="A126" s="145" t="s">
        <v>11</v>
      </c>
      <c r="B126" s="146"/>
      <c r="C126" s="146"/>
      <c r="D126" s="146"/>
      <c r="E126" s="147"/>
      <c r="F126" s="114">
        <f>SUM(F14:F125)</f>
        <v>0</v>
      </c>
      <c r="G126" s="115"/>
      <c r="H126" s="115"/>
      <c r="I126" s="115"/>
      <c r="J126" s="115"/>
      <c r="K126" s="115"/>
      <c r="L126" s="115"/>
      <c r="M126" s="115"/>
      <c r="N126" s="115"/>
      <c r="O126" s="115"/>
      <c r="P126" s="115"/>
      <c r="Q126" s="115"/>
      <c r="R126" s="115"/>
      <c r="S126" s="115"/>
      <c r="T126" s="115"/>
      <c r="U126" s="115"/>
      <c r="V126" s="115"/>
      <c r="W126" s="115"/>
      <c r="X126" s="115"/>
      <c r="Y126" s="115"/>
      <c r="Z126" s="116"/>
      <c r="AA126" s="116"/>
      <c r="AB126" s="116"/>
      <c r="AC126" s="116"/>
      <c r="AD126" s="116"/>
      <c r="AE126" s="116"/>
      <c r="AF126" s="116"/>
      <c r="AG126" s="116"/>
      <c r="AH126" s="116"/>
      <c r="AI126" s="116"/>
      <c r="AJ126" s="116"/>
      <c r="AK126" s="116"/>
      <c r="AL126" s="116"/>
      <c r="AM126" s="116"/>
      <c r="AN126" s="116"/>
      <c r="AO126" s="116"/>
      <c r="AP126" s="116"/>
      <c r="AQ126" s="116"/>
      <c r="AR126" s="116"/>
      <c r="AS126" s="116"/>
      <c r="AT126" s="116"/>
      <c r="AU126" s="116"/>
      <c r="AV126" s="116"/>
      <c r="AW126" s="116"/>
      <c r="AX126" s="116"/>
      <c r="AY126" s="116"/>
      <c r="AZ126" s="116"/>
      <c r="BA126" s="116"/>
      <c r="BB126" s="116"/>
      <c r="BC126" s="116"/>
      <c r="BD126" s="116"/>
      <c r="BE126" s="116"/>
      <c r="BF126" s="116"/>
      <c r="BG126" s="116"/>
      <c r="BH126" s="116"/>
      <c r="BI126" s="116"/>
      <c r="BJ126" s="116"/>
      <c r="BK126" s="116"/>
      <c r="BL126" s="116"/>
      <c r="BM126" s="116"/>
      <c r="BN126" s="116"/>
      <c r="BO126" s="116"/>
      <c r="BP126" s="116"/>
      <c r="BQ126" s="116"/>
      <c r="BR126" s="116"/>
      <c r="BS126" s="116"/>
      <c r="BT126" s="116"/>
      <c r="BU126" s="116"/>
      <c r="BV126" s="116"/>
      <c r="BW126" s="116"/>
      <c r="BX126" s="116"/>
      <c r="BY126" s="116"/>
      <c r="BZ126" s="116"/>
      <c r="CA126" s="116"/>
      <c r="CB126" s="116"/>
      <c r="CC126" s="116"/>
      <c r="CD126" s="116"/>
      <c r="CE126" s="116"/>
      <c r="CF126" s="116"/>
      <c r="CG126" s="116"/>
      <c r="CH126" s="116"/>
      <c r="CI126" s="116"/>
      <c r="CJ126" s="116"/>
      <c r="CK126" s="116"/>
      <c r="CL126" s="116"/>
      <c r="CM126" s="116"/>
      <c r="CN126" s="116"/>
      <c r="CO126" s="116"/>
      <c r="CP126" s="116"/>
      <c r="CQ126" s="116"/>
      <c r="CR126" s="116"/>
      <c r="CS126" s="116"/>
      <c r="CT126" s="116"/>
      <c r="CU126" s="116"/>
      <c r="CV126" s="116"/>
      <c r="CW126" s="116"/>
      <c r="CX126" s="116"/>
      <c r="CY126" s="116"/>
      <c r="CZ126" s="116"/>
      <c r="DA126" s="116"/>
      <c r="DB126" s="116"/>
      <c r="DC126" s="116"/>
      <c r="DD126" s="116"/>
      <c r="DE126" s="116"/>
      <c r="DF126" s="116"/>
      <c r="DG126" s="116"/>
      <c r="DH126" s="116"/>
      <c r="DI126" s="116"/>
      <c r="DJ126" s="116"/>
      <c r="DK126" s="116"/>
      <c r="DL126" s="116"/>
      <c r="DM126" s="116"/>
      <c r="DN126" s="116"/>
      <c r="DO126" s="116"/>
      <c r="DP126" s="116"/>
      <c r="DQ126" s="116"/>
      <c r="DR126" s="116"/>
      <c r="DS126" s="116"/>
      <c r="DT126" s="116"/>
      <c r="DU126" s="116"/>
      <c r="DV126" s="116"/>
      <c r="DW126" s="116"/>
      <c r="DX126" s="116"/>
      <c r="DY126" s="116"/>
      <c r="DZ126" s="116"/>
      <c r="EA126" s="116"/>
      <c r="EB126" s="116"/>
      <c r="EC126" s="116"/>
      <c r="ED126" s="116"/>
      <c r="EE126" s="116"/>
      <c r="EF126" s="116"/>
      <c r="EG126" s="116"/>
      <c r="EH126" s="116"/>
      <c r="EI126" s="116"/>
    </row>
    <row r="127" spans="1:139" s="47" customFormat="1" ht="12" customHeight="1">
      <c r="A127" s="8"/>
      <c r="B127" s="9"/>
      <c r="C127" s="118"/>
      <c r="D127" s="118"/>
      <c r="E127" s="118"/>
      <c r="F127" s="49"/>
      <c r="G127" s="84"/>
      <c r="H127" s="84"/>
      <c r="I127" s="84"/>
      <c r="J127" s="84"/>
      <c r="K127" s="84"/>
      <c r="L127" s="84"/>
      <c r="M127" s="84"/>
      <c r="N127" s="84"/>
      <c r="O127" s="84"/>
      <c r="P127" s="84"/>
      <c r="Q127" s="84"/>
      <c r="R127" s="84"/>
      <c r="S127" s="84"/>
      <c r="T127" s="84"/>
      <c r="U127" s="84"/>
      <c r="V127" s="84"/>
      <c r="W127" s="84"/>
      <c r="X127" s="84"/>
      <c r="Y127" s="84"/>
      <c r="Z127" s="46"/>
      <c r="AA127" s="46"/>
      <c r="AB127" s="46"/>
      <c r="AC127" s="46"/>
      <c r="AD127" s="46"/>
      <c r="AE127" s="46"/>
      <c r="AF127" s="46"/>
      <c r="AG127" s="46"/>
      <c r="AH127" s="46"/>
      <c r="AI127" s="46"/>
      <c r="AJ127" s="46"/>
      <c r="AK127" s="46"/>
      <c r="AL127" s="46"/>
      <c r="AM127" s="46"/>
      <c r="AN127" s="46"/>
      <c r="AO127" s="46"/>
      <c r="AP127" s="46"/>
      <c r="AQ127" s="46"/>
      <c r="AR127" s="46"/>
      <c r="AS127" s="46"/>
      <c r="AT127" s="46"/>
      <c r="AU127" s="46"/>
      <c r="AV127" s="46"/>
      <c r="AW127" s="46"/>
      <c r="AX127" s="46"/>
      <c r="AY127" s="46"/>
      <c r="AZ127" s="46"/>
      <c r="BA127" s="46"/>
      <c r="BB127" s="46"/>
      <c r="BC127" s="46"/>
      <c r="BD127" s="46"/>
      <c r="BE127" s="46"/>
      <c r="BF127" s="46"/>
      <c r="BG127" s="46"/>
      <c r="BH127" s="46"/>
      <c r="BI127" s="46"/>
      <c r="BJ127" s="46"/>
      <c r="BK127" s="46"/>
      <c r="BL127" s="46"/>
      <c r="BM127" s="46"/>
      <c r="BN127" s="46"/>
      <c r="BO127" s="46"/>
      <c r="BP127" s="46"/>
      <c r="BQ127" s="46"/>
      <c r="BR127" s="46"/>
      <c r="BS127" s="46"/>
      <c r="BT127" s="46"/>
      <c r="BU127" s="46"/>
      <c r="BV127" s="46"/>
      <c r="BW127" s="46"/>
      <c r="BX127" s="46"/>
      <c r="BY127" s="46"/>
      <c r="BZ127" s="46"/>
      <c r="CA127" s="46"/>
      <c r="CB127" s="46"/>
      <c r="CC127" s="46"/>
      <c r="CD127" s="46"/>
      <c r="CE127" s="46"/>
      <c r="CF127" s="46"/>
      <c r="CG127" s="46"/>
      <c r="CH127" s="46"/>
      <c r="CI127" s="46"/>
      <c r="CJ127" s="46"/>
      <c r="CK127" s="46"/>
      <c r="CL127" s="46"/>
      <c r="CM127" s="46"/>
      <c r="CN127" s="46"/>
      <c r="CO127" s="46"/>
      <c r="CP127" s="46"/>
      <c r="CQ127" s="46"/>
      <c r="CR127" s="46"/>
      <c r="CS127" s="46"/>
      <c r="CT127" s="46"/>
      <c r="CU127" s="46"/>
      <c r="CV127" s="46"/>
      <c r="CW127" s="46"/>
      <c r="CX127" s="46"/>
      <c r="CY127" s="46"/>
      <c r="CZ127" s="46"/>
      <c r="DA127" s="46"/>
      <c r="DB127" s="46"/>
      <c r="DC127" s="46"/>
      <c r="DD127" s="46"/>
      <c r="DE127" s="46"/>
      <c r="DF127" s="46"/>
      <c r="DG127" s="46"/>
      <c r="DH127" s="46"/>
      <c r="DI127" s="46"/>
      <c r="DJ127" s="46"/>
      <c r="DK127" s="46"/>
      <c r="DL127" s="46"/>
      <c r="DM127" s="46"/>
      <c r="DN127" s="46"/>
      <c r="DO127" s="46"/>
      <c r="DP127" s="46"/>
      <c r="DQ127" s="46"/>
      <c r="DR127" s="46"/>
      <c r="DS127" s="46"/>
      <c r="DT127" s="46"/>
      <c r="DU127" s="46"/>
      <c r="DV127" s="46"/>
      <c r="DW127" s="46"/>
      <c r="DX127" s="46"/>
      <c r="DY127" s="46"/>
      <c r="DZ127" s="46"/>
      <c r="EA127" s="46"/>
      <c r="EB127" s="46"/>
      <c r="EC127" s="46"/>
      <c r="ED127" s="46"/>
      <c r="EE127" s="46"/>
      <c r="EF127" s="46"/>
      <c r="EG127" s="46"/>
      <c r="EH127" s="46"/>
      <c r="EI127" s="46"/>
    </row>
    <row r="128" spans="1:139" s="48" customFormat="1" ht="18" customHeight="1">
      <c r="A128" s="99" t="s">
        <v>116</v>
      </c>
      <c r="B128" s="148" t="s">
        <v>14</v>
      </c>
      <c r="C128" s="149"/>
      <c r="D128" s="149"/>
      <c r="E128" s="149"/>
      <c r="F128" s="150"/>
      <c r="G128" s="84"/>
      <c r="H128" s="84"/>
      <c r="I128" s="84"/>
      <c r="J128" s="84"/>
      <c r="K128" s="84"/>
      <c r="L128" s="84"/>
      <c r="M128" s="84"/>
      <c r="N128" s="84"/>
      <c r="O128" s="84"/>
      <c r="P128" s="84"/>
      <c r="Q128" s="84"/>
      <c r="R128" s="84"/>
      <c r="S128" s="84"/>
      <c r="T128" s="84"/>
      <c r="U128" s="84"/>
      <c r="V128" s="84"/>
      <c r="W128" s="84"/>
      <c r="X128" s="84"/>
      <c r="Y128" s="84"/>
      <c r="Z128" s="46"/>
      <c r="AA128" s="46"/>
      <c r="AB128" s="46"/>
      <c r="AC128" s="46"/>
      <c r="AD128" s="46"/>
      <c r="AE128" s="46"/>
      <c r="AF128" s="46"/>
      <c r="AG128" s="46"/>
      <c r="AH128" s="46"/>
      <c r="AI128" s="46"/>
      <c r="AJ128" s="46"/>
      <c r="AK128" s="46"/>
      <c r="AL128" s="46"/>
      <c r="AM128" s="46"/>
      <c r="AN128" s="46"/>
      <c r="AO128" s="46"/>
      <c r="AP128" s="46"/>
      <c r="AQ128" s="46"/>
      <c r="AR128" s="46"/>
      <c r="AS128" s="46"/>
      <c r="AT128" s="46"/>
      <c r="AU128" s="46"/>
      <c r="AV128" s="46"/>
      <c r="AW128" s="46"/>
      <c r="AX128" s="46"/>
      <c r="AY128" s="46"/>
      <c r="AZ128" s="46"/>
      <c r="BA128" s="46"/>
      <c r="BB128" s="46"/>
      <c r="BC128" s="46"/>
      <c r="BD128" s="46"/>
      <c r="BE128" s="46"/>
      <c r="BF128" s="46"/>
      <c r="BG128" s="46"/>
      <c r="BH128" s="46"/>
      <c r="BI128" s="46"/>
      <c r="BJ128" s="46"/>
      <c r="BK128" s="46"/>
      <c r="BL128" s="46"/>
      <c r="BM128" s="46"/>
      <c r="BN128" s="46"/>
      <c r="BO128" s="46"/>
      <c r="BP128" s="46"/>
      <c r="BQ128" s="46"/>
      <c r="BR128" s="46"/>
      <c r="BS128" s="46"/>
      <c r="BT128" s="46"/>
      <c r="BU128" s="46"/>
      <c r="BV128" s="46"/>
      <c r="BW128" s="46"/>
      <c r="BX128" s="46"/>
      <c r="BY128" s="46"/>
      <c r="BZ128" s="46"/>
      <c r="CA128" s="46"/>
      <c r="CB128" s="46"/>
      <c r="CC128" s="46"/>
      <c r="CD128" s="46"/>
      <c r="CE128" s="46"/>
      <c r="CF128" s="46"/>
      <c r="CG128" s="46"/>
      <c r="CH128" s="46"/>
      <c r="CI128" s="46"/>
      <c r="CJ128" s="46"/>
      <c r="CK128" s="46"/>
      <c r="CL128" s="46"/>
      <c r="CM128" s="46"/>
      <c r="CN128" s="46"/>
      <c r="CO128" s="46"/>
      <c r="CP128" s="46"/>
      <c r="CQ128" s="46"/>
      <c r="CR128" s="46"/>
      <c r="CS128" s="46"/>
      <c r="CT128" s="46"/>
      <c r="CU128" s="46"/>
      <c r="CV128" s="46"/>
      <c r="CW128" s="46"/>
      <c r="CX128" s="46"/>
      <c r="CY128" s="46"/>
      <c r="CZ128" s="46"/>
      <c r="DA128" s="46"/>
      <c r="DB128" s="46"/>
      <c r="DC128" s="46"/>
      <c r="DD128" s="46"/>
      <c r="DE128" s="46"/>
      <c r="DF128" s="46"/>
      <c r="DG128" s="46"/>
      <c r="DH128" s="46"/>
      <c r="DI128" s="46"/>
      <c r="DJ128" s="46"/>
      <c r="DK128" s="46"/>
      <c r="DL128" s="46"/>
      <c r="DM128" s="46"/>
      <c r="DN128" s="46"/>
      <c r="DO128" s="46"/>
      <c r="DP128" s="46"/>
      <c r="DQ128" s="46"/>
      <c r="DR128" s="46"/>
      <c r="DS128" s="46"/>
      <c r="DT128" s="46"/>
      <c r="DU128" s="46"/>
      <c r="DV128" s="46"/>
      <c r="DW128" s="46"/>
      <c r="DX128" s="46"/>
      <c r="DY128" s="46"/>
      <c r="DZ128" s="46"/>
      <c r="EA128" s="46"/>
      <c r="EB128" s="46"/>
      <c r="EC128" s="46"/>
      <c r="ED128" s="46"/>
      <c r="EE128" s="46"/>
      <c r="EF128" s="46"/>
      <c r="EG128" s="46"/>
      <c r="EH128" s="46"/>
      <c r="EI128" s="46"/>
    </row>
    <row r="129" spans="1:25" s="46" customFormat="1" ht="15" customHeight="1">
      <c r="A129" s="101"/>
      <c r="B129" s="58" t="s">
        <v>71</v>
      </c>
      <c r="C129" s="95"/>
      <c r="D129" s="95"/>
      <c r="E129" s="95"/>
      <c r="F129" s="96"/>
      <c r="G129" s="84"/>
      <c r="H129" s="84"/>
      <c r="I129" s="84"/>
      <c r="J129" s="84"/>
      <c r="K129" s="84"/>
      <c r="L129" s="84"/>
      <c r="M129" s="84"/>
      <c r="N129" s="84"/>
      <c r="O129" s="84"/>
      <c r="P129" s="84"/>
      <c r="Q129" s="84"/>
      <c r="R129" s="84"/>
      <c r="S129" s="84"/>
      <c r="T129" s="84"/>
      <c r="U129" s="84"/>
      <c r="V129" s="84"/>
      <c r="W129" s="84"/>
      <c r="X129" s="84"/>
      <c r="Y129" s="84"/>
    </row>
    <row r="130" spans="1:25" s="46" customFormat="1" ht="15" customHeight="1">
      <c r="A130" s="102"/>
      <c r="B130" s="58" t="s">
        <v>72</v>
      </c>
      <c r="C130" s="97"/>
      <c r="D130" s="97"/>
      <c r="E130" s="97"/>
      <c r="F130" s="98"/>
      <c r="G130" s="84"/>
      <c r="H130" s="84"/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4"/>
      <c r="U130" s="84"/>
      <c r="V130" s="84"/>
      <c r="W130" s="84"/>
      <c r="X130" s="84"/>
      <c r="Y130" s="84"/>
    </row>
    <row r="131" spans="1:25" s="46" customFormat="1" ht="15" customHeight="1">
      <c r="A131" s="102"/>
      <c r="B131" s="58" t="s">
        <v>73</v>
      </c>
      <c r="C131" s="97"/>
      <c r="D131" s="97"/>
      <c r="E131" s="97"/>
      <c r="F131" s="98"/>
      <c r="G131" s="84"/>
      <c r="H131" s="84"/>
      <c r="I131" s="84"/>
      <c r="J131" s="84"/>
      <c r="K131" s="84"/>
      <c r="L131" s="84"/>
      <c r="M131" s="84"/>
      <c r="N131" s="84"/>
      <c r="O131" s="84"/>
      <c r="P131" s="84"/>
      <c r="Q131" s="84"/>
      <c r="R131" s="84"/>
      <c r="S131" s="84"/>
      <c r="T131" s="84"/>
      <c r="U131" s="84"/>
      <c r="V131" s="84"/>
      <c r="W131" s="84"/>
      <c r="X131" s="84"/>
      <c r="Y131" s="84"/>
    </row>
    <row r="132" spans="1:25" s="46" customFormat="1" ht="15" customHeight="1">
      <c r="A132" s="102"/>
      <c r="B132" s="58" t="s">
        <v>100</v>
      </c>
      <c r="C132" s="97"/>
      <c r="D132" s="97"/>
      <c r="E132" s="97"/>
      <c r="F132" s="98"/>
      <c r="G132" s="84"/>
      <c r="H132" s="84"/>
      <c r="I132" s="84"/>
      <c r="J132" s="84"/>
      <c r="K132" s="84"/>
      <c r="L132" s="84"/>
      <c r="M132" s="84"/>
      <c r="N132" s="84"/>
      <c r="O132" s="84"/>
      <c r="P132" s="84"/>
      <c r="Q132" s="84"/>
      <c r="R132" s="84"/>
      <c r="S132" s="84"/>
      <c r="T132" s="84"/>
      <c r="U132" s="84"/>
      <c r="V132" s="84"/>
      <c r="W132" s="84"/>
      <c r="X132" s="84"/>
      <c r="Y132" s="84"/>
    </row>
    <row r="133" spans="1:25" s="46" customFormat="1" ht="15" customHeight="1">
      <c r="A133" s="102"/>
      <c r="B133" s="58" t="s">
        <v>101</v>
      </c>
      <c r="C133" s="97"/>
      <c r="D133" s="97"/>
      <c r="E133" s="97"/>
      <c r="F133" s="98"/>
      <c r="G133" s="84"/>
      <c r="H133" s="84"/>
      <c r="I133" s="84"/>
      <c r="J133" s="84"/>
      <c r="K133" s="84"/>
      <c r="L133" s="84"/>
      <c r="M133" s="84"/>
      <c r="N133" s="84"/>
      <c r="O133" s="84"/>
      <c r="P133" s="84"/>
      <c r="Q133" s="84"/>
      <c r="R133" s="84"/>
      <c r="S133" s="84"/>
      <c r="T133" s="84"/>
      <c r="U133" s="84"/>
      <c r="V133" s="84"/>
      <c r="W133" s="84"/>
      <c r="X133" s="84"/>
      <c r="Y133" s="84"/>
    </row>
    <row r="134" spans="1:25" s="46" customFormat="1" ht="15" customHeight="1">
      <c r="A134" s="102"/>
      <c r="B134" s="58" t="s">
        <v>102</v>
      </c>
      <c r="C134" s="97"/>
      <c r="D134" s="97"/>
      <c r="E134" s="97"/>
      <c r="F134" s="98"/>
      <c r="G134" s="84"/>
      <c r="H134" s="84"/>
      <c r="I134" s="84"/>
      <c r="J134" s="84"/>
      <c r="K134" s="84"/>
      <c r="L134" s="84"/>
      <c r="M134" s="84"/>
      <c r="N134" s="84"/>
      <c r="O134" s="84"/>
      <c r="P134" s="84"/>
      <c r="Q134" s="84"/>
      <c r="R134" s="84"/>
      <c r="S134" s="84"/>
      <c r="T134" s="84"/>
      <c r="U134" s="84"/>
      <c r="V134" s="84"/>
      <c r="W134" s="84"/>
      <c r="X134" s="84"/>
      <c r="Y134" s="84"/>
    </row>
    <row r="135" spans="1:25" s="46" customFormat="1" ht="15" customHeight="1">
      <c r="A135" s="102"/>
      <c r="B135" s="58" t="s">
        <v>103</v>
      </c>
      <c r="C135" s="97"/>
      <c r="D135" s="97"/>
      <c r="E135" s="97"/>
      <c r="F135" s="98"/>
      <c r="G135" s="84"/>
      <c r="H135" s="84"/>
      <c r="I135" s="84"/>
      <c r="J135" s="84"/>
      <c r="K135" s="84"/>
      <c r="L135" s="84"/>
      <c r="M135" s="84"/>
      <c r="N135" s="84"/>
      <c r="O135" s="84"/>
      <c r="P135" s="84"/>
      <c r="Q135" s="84"/>
      <c r="R135" s="84"/>
      <c r="S135" s="84"/>
      <c r="T135" s="84"/>
      <c r="U135" s="84"/>
      <c r="V135" s="84"/>
      <c r="W135" s="84"/>
      <c r="X135" s="84"/>
      <c r="Y135" s="84"/>
    </row>
    <row r="136" spans="1:25" s="46" customFormat="1" ht="15" customHeight="1">
      <c r="A136" s="102"/>
      <c r="B136" s="58" t="s">
        <v>104</v>
      </c>
      <c r="C136" s="97"/>
      <c r="D136" s="97"/>
      <c r="E136" s="97"/>
      <c r="F136" s="98"/>
      <c r="G136" s="84"/>
      <c r="H136" s="84"/>
      <c r="I136" s="84"/>
      <c r="J136" s="84"/>
      <c r="K136" s="84"/>
      <c r="L136" s="84"/>
      <c r="M136" s="84"/>
      <c r="N136" s="84"/>
      <c r="O136" s="84"/>
      <c r="P136" s="84"/>
      <c r="Q136" s="84"/>
      <c r="R136" s="84"/>
      <c r="S136" s="84"/>
      <c r="T136" s="84"/>
      <c r="U136" s="84"/>
      <c r="V136" s="84"/>
      <c r="W136" s="84"/>
      <c r="X136" s="84"/>
      <c r="Y136" s="84"/>
    </row>
    <row r="137" spans="1:25" s="46" customFormat="1" ht="15" customHeight="1">
      <c r="A137" s="102"/>
      <c r="B137" s="58" t="s">
        <v>105</v>
      </c>
      <c r="C137" s="97"/>
      <c r="D137" s="97"/>
      <c r="E137" s="97"/>
      <c r="F137" s="98"/>
      <c r="G137" s="84"/>
      <c r="H137" s="84"/>
      <c r="I137" s="84"/>
      <c r="J137" s="84"/>
      <c r="K137" s="84"/>
      <c r="L137" s="84"/>
      <c r="M137" s="84"/>
      <c r="N137" s="84"/>
      <c r="O137" s="84"/>
      <c r="P137" s="84"/>
      <c r="Q137" s="84"/>
      <c r="R137" s="84"/>
      <c r="S137" s="84"/>
      <c r="T137" s="84"/>
      <c r="U137" s="84"/>
      <c r="V137" s="84"/>
      <c r="W137" s="84"/>
      <c r="X137" s="84"/>
      <c r="Y137" s="84"/>
    </row>
    <row r="138" spans="1:25" s="46" customFormat="1" ht="15" customHeight="1">
      <c r="A138" s="102"/>
      <c r="B138" s="58" t="s">
        <v>106</v>
      </c>
      <c r="C138" s="97"/>
      <c r="D138" s="97"/>
      <c r="E138" s="97"/>
      <c r="F138" s="98"/>
      <c r="G138" s="84"/>
      <c r="H138" s="84"/>
      <c r="I138" s="84"/>
      <c r="J138" s="84"/>
      <c r="K138" s="84"/>
      <c r="L138" s="84"/>
      <c r="M138" s="84"/>
      <c r="N138" s="84"/>
      <c r="O138" s="84"/>
      <c r="P138" s="84"/>
      <c r="Q138" s="84"/>
      <c r="R138" s="84"/>
      <c r="S138" s="84"/>
      <c r="T138" s="84"/>
      <c r="U138" s="84"/>
      <c r="V138" s="84"/>
      <c r="W138" s="84"/>
      <c r="X138" s="84"/>
      <c r="Y138" s="84"/>
    </row>
    <row r="139" spans="1:25" s="46" customFormat="1" ht="15" customHeight="1">
      <c r="A139" s="102"/>
      <c r="B139" s="58" t="s">
        <v>107</v>
      </c>
      <c r="C139" s="97"/>
      <c r="D139" s="97"/>
      <c r="E139" s="97"/>
      <c r="F139" s="98"/>
      <c r="G139" s="84"/>
      <c r="H139" s="84"/>
      <c r="I139" s="84"/>
      <c r="J139" s="84"/>
      <c r="K139" s="84"/>
      <c r="L139" s="84"/>
      <c r="M139" s="84"/>
      <c r="N139" s="84"/>
      <c r="O139" s="84"/>
      <c r="P139" s="84"/>
      <c r="Q139" s="84"/>
      <c r="R139" s="84"/>
      <c r="S139" s="84"/>
      <c r="T139" s="84"/>
      <c r="U139" s="84"/>
      <c r="V139" s="84"/>
      <c r="W139" s="84"/>
      <c r="X139" s="84"/>
      <c r="Y139" s="84"/>
    </row>
    <row r="140" spans="1:25" s="46" customFormat="1" ht="15" customHeight="1">
      <c r="A140" s="102"/>
      <c r="B140" s="58" t="s">
        <v>108</v>
      </c>
      <c r="C140" s="97"/>
      <c r="D140" s="97"/>
      <c r="E140" s="97"/>
      <c r="F140" s="98"/>
      <c r="G140" s="84"/>
      <c r="H140" s="84"/>
      <c r="I140" s="84"/>
      <c r="J140" s="84"/>
      <c r="K140" s="84"/>
      <c r="L140" s="84"/>
      <c r="M140" s="84"/>
      <c r="N140" s="84"/>
      <c r="O140" s="84"/>
      <c r="P140" s="84"/>
      <c r="Q140" s="84"/>
      <c r="R140" s="84"/>
      <c r="S140" s="84"/>
      <c r="T140" s="84"/>
      <c r="U140" s="84"/>
      <c r="V140" s="84"/>
      <c r="W140" s="84"/>
      <c r="X140" s="84"/>
      <c r="Y140" s="84"/>
    </row>
    <row r="141" spans="1:25" s="46" customFormat="1" ht="15" customHeight="1">
      <c r="A141" s="102"/>
      <c r="B141" s="58" t="s">
        <v>109</v>
      </c>
      <c r="C141" s="97"/>
      <c r="D141" s="97"/>
      <c r="E141" s="97"/>
      <c r="F141" s="98"/>
      <c r="G141" s="84"/>
      <c r="H141" s="84"/>
      <c r="I141" s="84"/>
      <c r="J141" s="84"/>
      <c r="K141" s="84"/>
      <c r="L141" s="84"/>
      <c r="M141" s="84"/>
      <c r="N141" s="84"/>
      <c r="O141" s="84"/>
      <c r="P141" s="84"/>
      <c r="Q141" s="84"/>
      <c r="R141" s="84"/>
      <c r="S141" s="84"/>
      <c r="T141" s="84"/>
      <c r="U141" s="84"/>
      <c r="V141" s="84"/>
      <c r="W141" s="84"/>
      <c r="X141" s="84"/>
      <c r="Y141" s="84"/>
    </row>
    <row r="142" spans="1:25" s="46" customFormat="1" ht="15" customHeight="1">
      <c r="A142" s="102"/>
      <c r="B142" s="58" t="s">
        <v>110</v>
      </c>
      <c r="C142" s="97"/>
      <c r="D142" s="97"/>
      <c r="E142" s="97"/>
      <c r="F142" s="98"/>
      <c r="G142" s="84"/>
      <c r="H142" s="84"/>
      <c r="I142" s="84"/>
      <c r="J142" s="84"/>
      <c r="K142" s="84"/>
      <c r="L142" s="84"/>
      <c r="M142" s="84"/>
      <c r="N142" s="84"/>
      <c r="O142" s="84"/>
      <c r="P142" s="84"/>
      <c r="Q142" s="84"/>
      <c r="R142" s="84"/>
      <c r="S142" s="84"/>
      <c r="T142" s="84"/>
      <c r="U142" s="84"/>
      <c r="V142" s="84"/>
      <c r="W142" s="84"/>
      <c r="X142" s="84"/>
      <c r="Y142" s="84"/>
    </row>
    <row r="143" spans="1:25" s="46" customFormat="1" ht="15" customHeight="1">
      <c r="A143" s="102"/>
      <c r="B143" s="58" t="s">
        <v>74</v>
      </c>
      <c r="C143" s="97"/>
      <c r="D143" s="97"/>
      <c r="E143" s="97"/>
      <c r="F143" s="98"/>
      <c r="G143" s="84"/>
      <c r="H143" s="84"/>
      <c r="I143" s="84"/>
      <c r="J143" s="84"/>
      <c r="K143" s="84"/>
      <c r="L143" s="84"/>
      <c r="M143" s="84"/>
      <c r="N143" s="84"/>
      <c r="O143" s="84"/>
      <c r="P143" s="84"/>
      <c r="Q143" s="84"/>
      <c r="R143" s="84"/>
      <c r="S143" s="84"/>
      <c r="T143" s="84"/>
      <c r="U143" s="84"/>
      <c r="V143" s="84"/>
      <c r="W143" s="84"/>
      <c r="X143" s="84"/>
      <c r="Y143" s="84"/>
    </row>
    <row r="144" spans="1:25" s="46" customFormat="1" ht="15" customHeight="1">
      <c r="A144" s="102"/>
      <c r="B144" s="58" t="s">
        <v>148</v>
      </c>
      <c r="C144" s="97"/>
      <c r="D144" s="97"/>
      <c r="E144" s="97"/>
      <c r="F144" s="98"/>
      <c r="G144" s="84"/>
      <c r="H144" s="84"/>
      <c r="I144" s="84"/>
      <c r="J144" s="84"/>
      <c r="K144" s="84"/>
      <c r="L144" s="84"/>
      <c r="M144" s="84"/>
      <c r="N144" s="84"/>
      <c r="O144" s="84"/>
      <c r="P144" s="84"/>
      <c r="Q144" s="84"/>
      <c r="R144" s="84"/>
      <c r="S144" s="84"/>
      <c r="T144" s="84"/>
      <c r="U144" s="84"/>
      <c r="V144" s="84"/>
      <c r="W144" s="84"/>
      <c r="X144" s="84"/>
      <c r="Y144" s="84"/>
    </row>
    <row r="145" spans="1:139" s="46" customFormat="1" ht="15" customHeight="1">
      <c r="A145" s="102"/>
      <c r="B145" s="58" t="s">
        <v>111</v>
      </c>
      <c r="C145" s="97"/>
      <c r="D145" s="97"/>
      <c r="E145" s="97"/>
      <c r="F145" s="98"/>
      <c r="G145" s="84"/>
      <c r="H145" s="84"/>
      <c r="I145" s="84"/>
      <c r="J145" s="84"/>
      <c r="K145" s="84"/>
      <c r="L145" s="84"/>
      <c r="M145" s="84"/>
      <c r="N145" s="84"/>
      <c r="O145" s="84"/>
      <c r="P145" s="84"/>
      <c r="Q145" s="84"/>
      <c r="R145" s="84"/>
      <c r="S145" s="84"/>
      <c r="T145" s="84"/>
      <c r="U145" s="84"/>
      <c r="V145" s="84"/>
      <c r="W145" s="84"/>
      <c r="X145" s="84"/>
      <c r="Y145" s="84"/>
    </row>
    <row r="146" spans="1:139" s="46" customFormat="1" ht="15" customHeight="1">
      <c r="A146" s="102"/>
      <c r="B146" s="58" t="s">
        <v>112</v>
      </c>
      <c r="C146" s="97"/>
      <c r="D146" s="97"/>
      <c r="E146" s="97"/>
      <c r="F146" s="98"/>
      <c r="G146" s="84"/>
      <c r="H146" s="84"/>
      <c r="I146" s="84"/>
      <c r="J146" s="84"/>
      <c r="K146" s="84"/>
      <c r="L146" s="84"/>
      <c r="M146" s="84"/>
      <c r="N146" s="84"/>
      <c r="O146" s="84"/>
      <c r="P146" s="84"/>
      <c r="Q146" s="84"/>
      <c r="R146" s="84"/>
      <c r="S146" s="84"/>
      <c r="T146" s="84"/>
      <c r="U146" s="84"/>
      <c r="V146" s="84"/>
      <c r="W146" s="84"/>
      <c r="X146" s="84"/>
      <c r="Y146" s="84"/>
    </row>
    <row r="147" spans="1:139" s="46" customFormat="1" ht="15" customHeight="1">
      <c r="A147" s="102"/>
      <c r="B147" s="58" t="s">
        <v>113</v>
      </c>
      <c r="C147" s="97"/>
      <c r="D147" s="97"/>
      <c r="E147" s="97"/>
      <c r="F147" s="98"/>
      <c r="G147" s="84"/>
      <c r="H147" s="84"/>
      <c r="I147" s="84"/>
      <c r="J147" s="84"/>
      <c r="K147" s="84"/>
      <c r="L147" s="84"/>
      <c r="M147" s="84"/>
      <c r="N147" s="84"/>
      <c r="O147" s="84"/>
      <c r="P147" s="84"/>
      <c r="Q147" s="84"/>
      <c r="R147" s="84"/>
      <c r="S147" s="84"/>
      <c r="T147" s="84"/>
      <c r="U147" s="84"/>
      <c r="V147" s="84"/>
      <c r="W147" s="84"/>
      <c r="X147" s="84"/>
      <c r="Y147" s="84"/>
    </row>
    <row r="148" spans="1:139" s="46" customFormat="1" ht="15" customHeight="1">
      <c r="A148" s="102"/>
      <c r="B148" s="58" t="s">
        <v>114</v>
      </c>
      <c r="C148" s="97"/>
      <c r="D148" s="97"/>
      <c r="E148" s="97"/>
      <c r="F148" s="98"/>
      <c r="G148" s="84"/>
      <c r="H148" s="84"/>
      <c r="I148" s="84"/>
      <c r="J148" s="84"/>
      <c r="K148" s="84"/>
      <c r="L148" s="84"/>
      <c r="M148" s="84"/>
      <c r="N148" s="84"/>
      <c r="O148" s="84"/>
      <c r="P148" s="84"/>
      <c r="Q148" s="84"/>
      <c r="R148" s="84"/>
      <c r="S148" s="84"/>
      <c r="T148" s="84"/>
      <c r="U148" s="84"/>
      <c r="V148" s="84"/>
      <c r="W148" s="84"/>
      <c r="X148" s="84"/>
      <c r="Y148" s="84"/>
    </row>
    <row r="149" spans="1:139" s="48" customFormat="1" ht="15" customHeight="1">
      <c r="A149" s="111"/>
      <c r="B149" s="112"/>
      <c r="C149" s="112"/>
      <c r="D149" s="112"/>
      <c r="E149" s="112"/>
      <c r="F149" s="113">
        <f>SUM(F126*0.2)</f>
        <v>0</v>
      </c>
      <c r="G149" s="84"/>
      <c r="H149" s="84"/>
      <c r="I149" s="84"/>
      <c r="J149" s="84"/>
      <c r="K149" s="84"/>
      <c r="L149" s="84"/>
      <c r="M149" s="84"/>
      <c r="N149" s="84"/>
      <c r="O149" s="84"/>
      <c r="P149" s="84"/>
      <c r="Q149" s="84"/>
      <c r="R149" s="84"/>
      <c r="S149" s="84"/>
      <c r="T149" s="84"/>
      <c r="U149" s="84"/>
      <c r="V149" s="84"/>
      <c r="W149" s="84"/>
      <c r="X149" s="84"/>
      <c r="Y149" s="84"/>
      <c r="Z149" s="46"/>
      <c r="AA149" s="46"/>
      <c r="AB149" s="46"/>
      <c r="AC149" s="46"/>
      <c r="AD149" s="46"/>
      <c r="AE149" s="46"/>
      <c r="AF149" s="46"/>
      <c r="AG149" s="46"/>
      <c r="AH149" s="46"/>
      <c r="AI149" s="46"/>
      <c r="AJ149" s="46"/>
      <c r="AK149" s="46"/>
      <c r="AL149" s="46"/>
      <c r="AM149" s="46"/>
      <c r="AN149" s="46"/>
      <c r="AO149" s="46"/>
      <c r="AP149" s="46"/>
      <c r="AQ149" s="46"/>
      <c r="AR149" s="46"/>
      <c r="AS149" s="46"/>
      <c r="AT149" s="46"/>
      <c r="AU149" s="46"/>
      <c r="AV149" s="46"/>
      <c r="AW149" s="46"/>
      <c r="AX149" s="46"/>
      <c r="AY149" s="46"/>
      <c r="AZ149" s="46"/>
      <c r="BA149" s="46"/>
      <c r="BB149" s="46"/>
      <c r="BC149" s="46"/>
      <c r="BD149" s="46"/>
      <c r="BE149" s="46"/>
      <c r="BF149" s="46"/>
      <c r="BG149" s="46"/>
      <c r="BH149" s="46"/>
      <c r="BI149" s="46"/>
      <c r="BJ149" s="46"/>
      <c r="BK149" s="46"/>
      <c r="BL149" s="46"/>
      <c r="BM149" s="46"/>
      <c r="BN149" s="46"/>
      <c r="BO149" s="46"/>
      <c r="BP149" s="46"/>
      <c r="BQ149" s="46"/>
      <c r="BR149" s="46"/>
      <c r="BS149" s="46"/>
      <c r="BT149" s="46"/>
      <c r="BU149" s="46"/>
      <c r="BV149" s="46"/>
      <c r="BW149" s="46"/>
      <c r="BX149" s="46"/>
      <c r="BY149" s="46"/>
      <c r="BZ149" s="46"/>
      <c r="CA149" s="46"/>
      <c r="CB149" s="46"/>
      <c r="CC149" s="46"/>
      <c r="CD149" s="46"/>
      <c r="CE149" s="46"/>
      <c r="CF149" s="46"/>
      <c r="CG149" s="46"/>
      <c r="CH149" s="46"/>
      <c r="CI149" s="46"/>
      <c r="CJ149" s="46"/>
      <c r="CK149" s="46"/>
      <c r="CL149" s="46"/>
      <c r="CM149" s="46"/>
      <c r="CN149" s="46"/>
      <c r="CO149" s="46"/>
      <c r="CP149" s="46"/>
      <c r="CQ149" s="46"/>
      <c r="CR149" s="46"/>
      <c r="CS149" s="46"/>
      <c r="CT149" s="46"/>
      <c r="CU149" s="46"/>
      <c r="CV149" s="46"/>
      <c r="CW149" s="46"/>
      <c r="CX149" s="46"/>
      <c r="CY149" s="46"/>
      <c r="CZ149" s="46"/>
      <c r="DA149" s="46"/>
      <c r="DB149" s="46"/>
      <c r="DC149" s="46"/>
      <c r="DD149" s="46"/>
      <c r="DE149" s="46"/>
      <c r="DF149" s="46"/>
      <c r="DG149" s="46"/>
      <c r="DH149" s="46"/>
      <c r="DI149" s="46"/>
      <c r="DJ149" s="46"/>
      <c r="DK149" s="46"/>
      <c r="DL149" s="46"/>
      <c r="DM149" s="46"/>
      <c r="DN149" s="46"/>
      <c r="DO149" s="46"/>
      <c r="DP149" s="46"/>
      <c r="DQ149" s="46"/>
      <c r="DR149" s="46"/>
      <c r="DS149" s="46"/>
      <c r="DT149" s="46"/>
      <c r="DU149" s="46"/>
      <c r="DV149" s="46"/>
      <c r="DW149" s="46"/>
      <c r="DX149" s="46"/>
      <c r="DY149" s="46"/>
      <c r="DZ149" s="46"/>
      <c r="EA149" s="46"/>
      <c r="EB149" s="46"/>
      <c r="EC149" s="46"/>
      <c r="ED149" s="46"/>
      <c r="EE149" s="46"/>
      <c r="EF149" s="46"/>
      <c r="EG149" s="46"/>
      <c r="EH149" s="46"/>
    </row>
    <row r="150" spans="1:139" s="117" customFormat="1" ht="18" customHeight="1">
      <c r="A150" s="145" t="s">
        <v>13</v>
      </c>
      <c r="B150" s="146"/>
      <c r="C150" s="146"/>
      <c r="D150" s="146"/>
      <c r="E150" s="147"/>
      <c r="F150" s="114">
        <f>SUM(F149:F149)</f>
        <v>0</v>
      </c>
      <c r="G150" s="115"/>
      <c r="H150" s="115"/>
      <c r="I150" s="115"/>
      <c r="J150" s="115"/>
      <c r="K150" s="115"/>
      <c r="L150" s="115"/>
      <c r="M150" s="115"/>
      <c r="N150" s="115"/>
      <c r="O150" s="115"/>
      <c r="P150" s="115"/>
      <c r="Q150" s="115"/>
      <c r="R150" s="115"/>
      <c r="S150" s="115"/>
      <c r="T150" s="115"/>
      <c r="U150" s="115"/>
      <c r="V150" s="115"/>
      <c r="W150" s="115"/>
      <c r="X150" s="115"/>
      <c r="Y150" s="115"/>
      <c r="Z150" s="116"/>
      <c r="AA150" s="116"/>
      <c r="AB150" s="116"/>
      <c r="AC150" s="116"/>
      <c r="AD150" s="116"/>
      <c r="AE150" s="116"/>
      <c r="AF150" s="116"/>
      <c r="AG150" s="116"/>
      <c r="AH150" s="116"/>
      <c r="AI150" s="116"/>
      <c r="AJ150" s="116"/>
      <c r="AK150" s="116"/>
      <c r="AL150" s="116"/>
      <c r="AM150" s="116"/>
      <c r="AN150" s="116"/>
      <c r="AO150" s="116"/>
      <c r="AP150" s="116"/>
      <c r="AQ150" s="116"/>
      <c r="AR150" s="116"/>
      <c r="AS150" s="116"/>
      <c r="AT150" s="116"/>
      <c r="AU150" s="116"/>
      <c r="AV150" s="116"/>
      <c r="AW150" s="116"/>
      <c r="AX150" s="116"/>
      <c r="AY150" s="116"/>
      <c r="AZ150" s="116"/>
      <c r="BA150" s="116"/>
      <c r="BB150" s="116"/>
      <c r="BC150" s="116"/>
      <c r="BD150" s="116"/>
      <c r="BE150" s="116"/>
      <c r="BF150" s="116"/>
      <c r="BG150" s="116"/>
      <c r="BH150" s="116"/>
      <c r="BI150" s="116"/>
      <c r="BJ150" s="116"/>
      <c r="BK150" s="116"/>
      <c r="BL150" s="116"/>
      <c r="BM150" s="116"/>
      <c r="BN150" s="116"/>
      <c r="BO150" s="116"/>
      <c r="BP150" s="116"/>
      <c r="BQ150" s="116"/>
      <c r="BR150" s="116"/>
      <c r="BS150" s="116"/>
      <c r="BT150" s="116"/>
      <c r="BU150" s="116"/>
      <c r="BV150" s="116"/>
      <c r="BW150" s="116"/>
      <c r="BX150" s="116"/>
      <c r="BY150" s="116"/>
      <c r="BZ150" s="116"/>
      <c r="CA150" s="116"/>
      <c r="CB150" s="116"/>
      <c r="CC150" s="116"/>
      <c r="CD150" s="116"/>
      <c r="CE150" s="116"/>
      <c r="CF150" s="116"/>
      <c r="CG150" s="116"/>
      <c r="CH150" s="116"/>
      <c r="CI150" s="116"/>
      <c r="CJ150" s="116"/>
      <c r="CK150" s="116"/>
      <c r="CL150" s="116"/>
      <c r="CM150" s="116"/>
      <c r="CN150" s="116"/>
      <c r="CO150" s="116"/>
      <c r="CP150" s="116"/>
      <c r="CQ150" s="116"/>
      <c r="CR150" s="116"/>
      <c r="CS150" s="116"/>
      <c r="CT150" s="116"/>
      <c r="CU150" s="116"/>
      <c r="CV150" s="116"/>
      <c r="CW150" s="116"/>
      <c r="CX150" s="116"/>
      <c r="CY150" s="116"/>
      <c r="CZ150" s="116"/>
      <c r="DA150" s="116"/>
      <c r="DB150" s="116"/>
      <c r="DC150" s="116"/>
      <c r="DD150" s="116"/>
      <c r="DE150" s="116"/>
      <c r="DF150" s="116"/>
      <c r="DG150" s="116"/>
      <c r="DH150" s="116"/>
      <c r="DI150" s="116"/>
      <c r="DJ150" s="116"/>
      <c r="DK150" s="116"/>
      <c r="DL150" s="116"/>
      <c r="DM150" s="116"/>
      <c r="DN150" s="116"/>
      <c r="DO150" s="116"/>
      <c r="DP150" s="116"/>
      <c r="DQ150" s="116"/>
      <c r="DR150" s="116"/>
      <c r="DS150" s="116"/>
      <c r="DT150" s="116"/>
      <c r="DU150" s="116"/>
      <c r="DV150" s="116"/>
      <c r="DW150" s="116"/>
      <c r="DX150" s="116"/>
      <c r="DY150" s="116"/>
      <c r="DZ150" s="116"/>
      <c r="EA150" s="116"/>
      <c r="EB150" s="116"/>
      <c r="EC150" s="116"/>
      <c r="ED150" s="116"/>
      <c r="EE150" s="116"/>
      <c r="EF150" s="116"/>
      <c r="EG150" s="116"/>
      <c r="EH150" s="116"/>
      <c r="EI150" s="116"/>
    </row>
    <row r="151" spans="1:139" s="11" customFormat="1" ht="14.25">
      <c r="A151" s="5"/>
      <c r="B151" s="25"/>
      <c r="C151" s="10"/>
      <c r="D151" s="10"/>
      <c r="E151" s="10"/>
      <c r="F151" s="6"/>
      <c r="G151" s="70"/>
      <c r="H151" s="70"/>
      <c r="I151" s="70"/>
      <c r="J151" s="70"/>
      <c r="K151" s="70"/>
      <c r="L151" s="70"/>
      <c r="M151" s="70"/>
      <c r="N151" s="70"/>
      <c r="O151" s="70"/>
      <c r="P151" s="70"/>
      <c r="Q151" s="70"/>
      <c r="R151" s="70"/>
      <c r="S151" s="70"/>
      <c r="T151" s="70"/>
      <c r="U151" s="70"/>
      <c r="V151" s="70"/>
      <c r="W151" s="70"/>
      <c r="X151" s="70"/>
      <c r="Y151" s="70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/>
      <c r="BP151" s="7"/>
      <c r="BQ151" s="7"/>
      <c r="BR151" s="7"/>
      <c r="BS151" s="7"/>
      <c r="BT151" s="7"/>
      <c r="BU151" s="7"/>
      <c r="BV151" s="7"/>
      <c r="BW151" s="7"/>
      <c r="BX151" s="7"/>
      <c r="BY151" s="7"/>
      <c r="BZ151" s="7"/>
      <c r="CA151" s="7"/>
      <c r="CB151" s="7"/>
      <c r="CC151" s="7"/>
      <c r="CD151" s="7"/>
      <c r="CE151" s="7"/>
      <c r="CF151" s="7"/>
      <c r="CG151" s="7"/>
      <c r="CH151" s="7"/>
      <c r="CI151" s="7"/>
      <c r="CJ151" s="7"/>
      <c r="CK151" s="7"/>
      <c r="CL151" s="7"/>
      <c r="CM151" s="7"/>
      <c r="CN151" s="7"/>
      <c r="CO151" s="7"/>
      <c r="CP151" s="7"/>
      <c r="CQ151" s="7"/>
      <c r="CR151" s="7"/>
      <c r="CS151" s="7"/>
      <c r="CT151" s="7"/>
      <c r="CU151" s="7"/>
      <c r="CV151" s="7"/>
      <c r="CW151" s="7"/>
      <c r="CX151" s="7"/>
      <c r="CY151" s="7"/>
      <c r="CZ151" s="7"/>
      <c r="DA151" s="7"/>
      <c r="DB151" s="7"/>
      <c r="DC151" s="7"/>
      <c r="DD151" s="7"/>
      <c r="DE151" s="7"/>
      <c r="DF151" s="7"/>
      <c r="DG151" s="7"/>
      <c r="DH151" s="7"/>
      <c r="DI151" s="7"/>
      <c r="DJ151" s="7"/>
      <c r="DK151" s="7"/>
      <c r="DL151" s="7"/>
      <c r="DM151" s="7"/>
      <c r="DN151" s="7"/>
      <c r="DO151" s="7"/>
      <c r="DP151" s="7"/>
      <c r="DQ151" s="7"/>
      <c r="DR151" s="7"/>
      <c r="DS151" s="7"/>
      <c r="DT151" s="7"/>
      <c r="DU151" s="7"/>
      <c r="DV151" s="7"/>
      <c r="DW151" s="7"/>
      <c r="DX151" s="7"/>
      <c r="DY151" s="7"/>
      <c r="DZ151" s="7"/>
      <c r="EA151" s="7"/>
      <c r="EB151" s="7"/>
      <c r="EC151" s="7"/>
      <c r="ED151" s="7"/>
      <c r="EE151" s="7"/>
      <c r="EF151" s="7"/>
      <c r="EG151" s="7"/>
      <c r="EH151" s="7"/>
      <c r="EI151" s="7"/>
    </row>
    <row r="152" spans="1:139" s="17" customFormat="1" ht="22.5" customHeight="1">
      <c r="A152" s="151" t="s">
        <v>15</v>
      </c>
      <c r="B152" s="152"/>
      <c r="C152" s="152"/>
      <c r="D152" s="152"/>
      <c r="E152" s="152"/>
      <c r="F152" s="153"/>
      <c r="G152" s="85"/>
      <c r="H152" s="85"/>
      <c r="I152" s="85"/>
      <c r="J152" s="85"/>
      <c r="K152" s="85"/>
      <c r="L152" s="85"/>
      <c r="M152" s="85"/>
      <c r="N152" s="85"/>
      <c r="O152" s="85"/>
      <c r="P152" s="85"/>
      <c r="Q152" s="85"/>
      <c r="R152" s="85"/>
      <c r="S152" s="85"/>
      <c r="T152" s="85"/>
      <c r="U152" s="85"/>
      <c r="V152" s="85"/>
      <c r="W152" s="85"/>
      <c r="X152" s="85"/>
      <c r="Y152" s="85"/>
      <c r="Z152" s="16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  <c r="DX152" s="16"/>
      <c r="DY152" s="16"/>
      <c r="DZ152" s="16"/>
      <c r="EA152" s="16"/>
      <c r="EB152" s="16"/>
      <c r="EC152" s="16"/>
      <c r="ED152" s="16"/>
      <c r="EE152" s="16"/>
      <c r="EF152" s="16"/>
      <c r="EG152" s="16"/>
      <c r="EH152" s="16"/>
      <c r="EI152" s="16"/>
    </row>
    <row r="153" spans="1:139" s="11" customFormat="1" ht="18" customHeight="1">
      <c r="A153" s="76" t="s">
        <v>115</v>
      </c>
      <c r="B153" s="131" t="s">
        <v>10</v>
      </c>
      <c r="C153" s="132"/>
      <c r="D153" s="132"/>
      <c r="E153" s="133"/>
      <c r="F153" s="18">
        <f>SUM(F126)</f>
        <v>0</v>
      </c>
      <c r="G153" s="70"/>
      <c r="H153" s="70"/>
      <c r="I153" s="70"/>
      <c r="J153" s="70"/>
      <c r="K153" s="70"/>
      <c r="L153" s="70"/>
      <c r="M153" s="70"/>
      <c r="N153" s="70"/>
      <c r="O153" s="70"/>
      <c r="P153" s="70"/>
      <c r="Q153" s="70"/>
      <c r="R153" s="70"/>
      <c r="S153" s="70"/>
      <c r="T153" s="70"/>
      <c r="U153" s="70"/>
      <c r="V153" s="70"/>
      <c r="W153" s="70"/>
      <c r="X153" s="70"/>
      <c r="Y153" s="70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  <c r="BE153" s="7"/>
      <c r="BF153" s="7"/>
      <c r="BG153" s="7"/>
      <c r="BH153" s="7"/>
      <c r="BI153" s="7"/>
      <c r="BJ153" s="7"/>
      <c r="BK153" s="7"/>
      <c r="BL153" s="7"/>
      <c r="BM153" s="7"/>
      <c r="BN153" s="7"/>
      <c r="BO153" s="7"/>
      <c r="BP153" s="7"/>
      <c r="BQ153" s="7"/>
      <c r="BR153" s="7"/>
      <c r="BS153" s="7"/>
      <c r="BT153" s="7"/>
      <c r="BU153" s="7"/>
      <c r="BV153" s="7"/>
      <c r="BW153" s="7"/>
      <c r="BX153" s="7"/>
      <c r="BY153" s="7"/>
      <c r="BZ153" s="7"/>
      <c r="CA153" s="7"/>
      <c r="CB153" s="7"/>
      <c r="CC153" s="7"/>
      <c r="CD153" s="7"/>
      <c r="CE153" s="7"/>
      <c r="CF153" s="7"/>
      <c r="CG153" s="7"/>
      <c r="CH153" s="7"/>
      <c r="CI153" s="7"/>
      <c r="CJ153" s="7"/>
      <c r="CK153" s="7"/>
      <c r="CL153" s="7"/>
      <c r="CM153" s="7"/>
      <c r="CN153" s="7"/>
      <c r="CO153" s="7"/>
      <c r="CP153" s="7"/>
      <c r="CQ153" s="7"/>
      <c r="CR153" s="7"/>
      <c r="CS153" s="7"/>
      <c r="CT153" s="7"/>
      <c r="CU153" s="7"/>
      <c r="CV153" s="7"/>
      <c r="CW153" s="7"/>
      <c r="CX153" s="7"/>
      <c r="CY153" s="7"/>
      <c r="CZ153" s="7"/>
      <c r="DA153" s="7"/>
      <c r="DB153" s="7"/>
      <c r="DC153" s="7"/>
      <c r="DD153" s="7"/>
      <c r="DE153" s="7"/>
      <c r="DF153" s="7"/>
      <c r="DG153" s="7"/>
      <c r="DH153" s="7"/>
      <c r="DI153" s="7"/>
      <c r="DJ153" s="7"/>
      <c r="DK153" s="7"/>
      <c r="DL153" s="7"/>
      <c r="DM153" s="7"/>
      <c r="DN153" s="7"/>
      <c r="DO153" s="7"/>
      <c r="DP153" s="7"/>
      <c r="DQ153" s="7"/>
      <c r="DR153" s="7"/>
      <c r="DS153" s="7"/>
      <c r="DT153" s="7"/>
      <c r="DU153" s="7"/>
      <c r="DV153" s="7"/>
      <c r="DW153" s="7"/>
      <c r="DX153" s="7"/>
      <c r="DY153" s="7"/>
      <c r="DZ153" s="7"/>
      <c r="EA153" s="7"/>
      <c r="EB153" s="7"/>
      <c r="EC153" s="7"/>
      <c r="ED153" s="7"/>
      <c r="EE153" s="7"/>
      <c r="EF153" s="7"/>
      <c r="EG153" s="7"/>
      <c r="EH153" s="7"/>
      <c r="EI153" s="7"/>
    </row>
    <row r="154" spans="1:139" s="11" customFormat="1" ht="18" customHeight="1">
      <c r="A154" s="76" t="s">
        <v>116</v>
      </c>
      <c r="B154" s="131" t="s">
        <v>14</v>
      </c>
      <c r="C154" s="132"/>
      <c r="D154" s="132"/>
      <c r="E154" s="133"/>
      <c r="F154" s="18">
        <f>SUM(F150)</f>
        <v>0</v>
      </c>
      <c r="G154" s="70"/>
      <c r="H154" s="70"/>
      <c r="I154" s="70"/>
      <c r="J154" s="70"/>
      <c r="K154" s="70"/>
      <c r="L154" s="70"/>
      <c r="M154" s="70"/>
      <c r="N154" s="70"/>
      <c r="O154" s="70"/>
      <c r="P154" s="70"/>
      <c r="Q154" s="70"/>
      <c r="R154" s="70"/>
      <c r="S154" s="70"/>
      <c r="T154" s="70"/>
      <c r="U154" s="70"/>
      <c r="V154" s="70"/>
      <c r="W154" s="70"/>
      <c r="X154" s="70"/>
      <c r="Y154" s="70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  <c r="BA154" s="7"/>
      <c r="BB154" s="7"/>
      <c r="BC154" s="7"/>
      <c r="BD154" s="7"/>
      <c r="BE154" s="7"/>
      <c r="BF154" s="7"/>
      <c r="BG154" s="7"/>
      <c r="BH154" s="7"/>
      <c r="BI154" s="7"/>
      <c r="BJ154" s="7"/>
      <c r="BK154" s="7"/>
      <c r="BL154" s="7"/>
      <c r="BM154" s="7"/>
      <c r="BN154" s="7"/>
      <c r="BO154" s="7"/>
      <c r="BP154" s="7"/>
      <c r="BQ154" s="7"/>
      <c r="BR154" s="7"/>
      <c r="BS154" s="7"/>
      <c r="BT154" s="7"/>
      <c r="BU154" s="7"/>
      <c r="BV154" s="7"/>
      <c r="BW154" s="7"/>
      <c r="BX154" s="7"/>
      <c r="BY154" s="7"/>
      <c r="BZ154" s="7"/>
      <c r="CA154" s="7"/>
      <c r="CB154" s="7"/>
      <c r="CC154" s="7"/>
      <c r="CD154" s="7"/>
      <c r="CE154" s="7"/>
      <c r="CF154" s="7"/>
      <c r="CG154" s="7"/>
      <c r="CH154" s="7"/>
      <c r="CI154" s="7"/>
      <c r="CJ154" s="7"/>
      <c r="CK154" s="7"/>
      <c r="CL154" s="7"/>
      <c r="CM154" s="7"/>
      <c r="CN154" s="7"/>
      <c r="CO154" s="7"/>
      <c r="CP154" s="7"/>
      <c r="CQ154" s="7"/>
      <c r="CR154" s="7"/>
      <c r="CS154" s="7"/>
      <c r="CT154" s="7"/>
      <c r="CU154" s="7"/>
      <c r="CV154" s="7"/>
      <c r="CW154" s="7"/>
      <c r="CX154" s="7"/>
      <c r="CY154" s="7"/>
      <c r="CZ154" s="7"/>
      <c r="DA154" s="7"/>
      <c r="DB154" s="7"/>
      <c r="DC154" s="7"/>
      <c r="DD154" s="7"/>
      <c r="DE154" s="7"/>
      <c r="DF154" s="7"/>
      <c r="DG154" s="7"/>
      <c r="DH154" s="7"/>
      <c r="DI154" s="7"/>
      <c r="DJ154" s="7"/>
      <c r="DK154" s="7"/>
      <c r="DL154" s="7"/>
      <c r="DM154" s="7"/>
      <c r="DN154" s="7"/>
      <c r="DO154" s="7"/>
      <c r="DP154" s="7"/>
      <c r="DQ154" s="7"/>
      <c r="DR154" s="7"/>
      <c r="DS154" s="7"/>
      <c r="DT154" s="7"/>
      <c r="DU154" s="7"/>
      <c r="DV154" s="7"/>
      <c r="DW154" s="7"/>
      <c r="DX154" s="7"/>
      <c r="DY154" s="7"/>
      <c r="DZ154" s="7"/>
      <c r="EA154" s="7"/>
      <c r="EB154" s="7"/>
      <c r="EC154" s="7"/>
      <c r="ED154" s="7"/>
      <c r="EE154" s="7"/>
      <c r="EF154" s="7"/>
      <c r="EG154" s="7"/>
      <c r="EH154" s="7"/>
      <c r="EI154" s="7"/>
    </row>
    <row r="155" spans="1:139" s="11" customFormat="1" ht="9.9499999999999993" customHeight="1" thickBot="1">
      <c r="A155" s="12"/>
      <c r="B155" s="13"/>
      <c r="C155" s="14"/>
      <c r="D155" s="14"/>
      <c r="E155" s="14"/>
      <c r="F155" s="15"/>
      <c r="G155" s="70"/>
      <c r="H155" s="70"/>
      <c r="I155" s="70"/>
      <c r="J155" s="70"/>
      <c r="K155" s="70"/>
      <c r="L155" s="70"/>
      <c r="M155" s="70"/>
      <c r="N155" s="70"/>
      <c r="O155" s="70"/>
      <c r="P155" s="70"/>
      <c r="Q155" s="70"/>
      <c r="R155" s="70"/>
      <c r="S155" s="70"/>
      <c r="T155" s="70"/>
      <c r="U155" s="70"/>
      <c r="V155" s="70"/>
      <c r="W155" s="70"/>
      <c r="X155" s="70"/>
      <c r="Y155" s="70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  <c r="BE155" s="7"/>
      <c r="BF155" s="7"/>
      <c r="BG155" s="7"/>
      <c r="BH155" s="7"/>
      <c r="BI155" s="7"/>
      <c r="BJ155" s="7"/>
      <c r="BK155" s="7"/>
      <c r="BL155" s="7"/>
      <c r="BM155" s="7"/>
      <c r="BN155" s="7"/>
      <c r="BO155" s="7"/>
      <c r="BP155" s="7"/>
      <c r="BQ155" s="7"/>
      <c r="BR155" s="7"/>
      <c r="BS155" s="7"/>
      <c r="BT155" s="7"/>
      <c r="BU155" s="7"/>
      <c r="BV155" s="7"/>
      <c r="BW155" s="7"/>
      <c r="BX155" s="7"/>
      <c r="BY155" s="7"/>
      <c r="BZ155" s="7"/>
      <c r="CA155" s="7"/>
      <c r="CB155" s="7"/>
      <c r="CC155" s="7"/>
      <c r="CD155" s="7"/>
      <c r="CE155" s="7"/>
      <c r="CF155" s="7"/>
      <c r="CG155" s="7"/>
      <c r="CH155" s="7"/>
      <c r="CI155" s="7"/>
      <c r="CJ155" s="7"/>
      <c r="CK155" s="7"/>
      <c r="CL155" s="7"/>
      <c r="CM155" s="7"/>
      <c r="CN155" s="7"/>
      <c r="CO155" s="7"/>
      <c r="CP155" s="7"/>
      <c r="CQ155" s="7"/>
      <c r="CR155" s="7"/>
      <c r="CS155" s="7"/>
      <c r="CT155" s="7"/>
      <c r="CU155" s="7"/>
      <c r="CV155" s="7"/>
      <c r="CW155" s="7"/>
      <c r="CX155" s="7"/>
      <c r="CY155" s="7"/>
      <c r="CZ155" s="7"/>
      <c r="DA155" s="7"/>
      <c r="DB155" s="7"/>
      <c r="DC155" s="7"/>
      <c r="DD155" s="7"/>
      <c r="DE155" s="7"/>
      <c r="DF155" s="7"/>
      <c r="DG155" s="7"/>
      <c r="DH155" s="7"/>
      <c r="DI155" s="7"/>
      <c r="DJ155" s="7"/>
      <c r="DK155" s="7"/>
      <c r="DL155" s="7"/>
      <c r="DM155" s="7"/>
      <c r="DN155" s="7"/>
      <c r="DO155" s="7"/>
      <c r="DP155" s="7"/>
      <c r="DQ155" s="7"/>
      <c r="DR155" s="7"/>
      <c r="DS155" s="7"/>
      <c r="DT155" s="7"/>
      <c r="DU155" s="7"/>
      <c r="DV155" s="7"/>
      <c r="DW155" s="7"/>
      <c r="DX155" s="7"/>
      <c r="DY155" s="7"/>
      <c r="DZ155" s="7"/>
      <c r="EA155" s="7"/>
      <c r="EB155" s="7"/>
      <c r="EC155" s="7"/>
      <c r="ED155" s="7"/>
      <c r="EE155" s="7"/>
      <c r="EF155" s="7"/>
      <c r="EG155" s="7"/>
      <c r="EH155" s="7"/>
      <c r="EI155" s="7"/>
    </row>
    <row r="156" spans="1:139" s="20" customFormat="1" ht="21.75" customHeight="1" thickTop="1" thickBot="1">
      <c r="A156" s="154" t="s">
        <v>147</v>
      </c>
      <c r="B156" s="155"/>
      <c r="C156" s="155"/>
      <c r="D156" s="155"/>
      <c r="E156" s="156"/>
      <c r="F156" s="107">
        <f>SUM(F153:F154)</f>
        <v>0</v>
      </c>
      <c r="G156" s="86"/>
      <c r="H156" s="86"/>
      <c r="I156" s="86"/>
      <c r="J156" s="86"/>
      <c r="K156" s="86"/>
      <c r="L156" s="86"/>
      <c r="M156" s="86"/>
      <c r="N156" s="86"/>
      <c r="O156" s="86"/>
      <c r="P156" s="86"/>
      <c r="Q156" s="86"/>
      <c r="R156" s="86"/>
      <c r="S156" s="86"/>
      <c r="T156" s="86"/>
      <c r="U156" s="86"/>
      <c r="V156" s="86"/>
      <c r="W156" s="86"/>
      <c r="X156" s="86"/>
      <c r="Y156" s="86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  <c r="AV156" s="19"/>
      <c r="AW156" s="19"/>
      <c r="AX156" s="19"/>
      <c r="AY156" s="19"/>
      <c r="AZ156" s="19"/>
      <c r="BA156" s="19"/>
      <c r="BB156" s="19"/>
      <c r="BC156" s="19"/>
      <c r="BD156" s="19"/>
      <c r="BE156" s="19"/>
      <c r="BF156" s="19"/>
      <c r="BG156" s="19"/>
      <c r="BH156" s="19"/>
      <c r="BI156" s="19"/>
      <c r="BJ156" s="19"/>
      <c r="BK156" s="19"/>
      <c r="BL156" s="19"/>
      <c r="BM156" s="19"/>
      <c r="BN156" s="19"/>
      <c r="BO156" s="19"/>
      <c r="BP156" s="19"/>
      <c r="BQ156" s="19"/>
      <c r="BR156" s="19"/>
      <c r="BS156" s="19"/>
      <c r="BT156" s="19"/>
      <c r="BU156" s="19"/>
      <c r="BV156" s="19"/>
      <c r="BW156" s="19"/>
      <c r="BX156" s="19"/>
      <c r="BY156" s="19"/>
      <c r="BZ156" s="19"/>
      <c r="CA156" s="19"/>
      <c r="CB156" s="19"/>
      <c r="CC156" s="19"/>
      <c r="CD156" s="19"/>
      <c r="CE156" s="19"/>
      <c r="CF156" s="19"/>
      <c r="CG156" s="19"/>
      <c r="CH156" s="19"/>
      <c r="CI156" s="19"/>
      <c r="CJ156" s="19"/>
      <c r="CK156" s="19"/>
      <c r="CL156" s="19"/>
      <c r="CM156" s="19"/>
      <c r="CN156" s="19"/>
      <c r="CO156" s="19"/>
      <c r="CP156" s="19"/>
      <c r="CQ156" s="19"/>
      <c r="CR156" s="19"/>
      <c r="CS156" s="19"/>
      <c r="CT156" s="19"/>
      <c r="CU156" s="19"/>
      <c r="CV156" s="19"/>
      <c r="CW156" s="19"/>
      <c r="CX156" s="19"/>
      <c r="CY156" s="19"/>
      <c r="CZ156" s="19"/>
      <c r="DA156" s="19"/>
      <c r="DB156" s="19"/>
      <c r="DC156" s="19"/>
      <c r="DD156" s="19"/>
      <c r="DE156" s="19"/>
      <c r="DF156" s="19"/>
      <c r="DG156" s="19"/>
      <c r="DH156" s="19"/>
      <c r="DI156" s="19"/>
      <c r="DJ156" s="19"/>
      <c r="DK156" s="19"/>
      <c r="DL156" s="19"/>
      <c r="DM156" s="19"/>
      <c r="DN156" s="19"/>
      <c r="DO156" s="19"/>
      <c r="DP156" s="19"/>
      <c r="DQ156" s="19"/>
      <c r="DR156" s="19"/>
      <c r="DS156" s="19"/>
      <c r="DT156" s="19"/>
      <c r="DU156" s="19"/>
      <c r="DV156" s="19"/>
      <c r="DW156" s="19"/>
      <c r="DX156" s="19"/>
      <c r="DY156" s="19"/>
      <c r="DZ156" s="19"/>
      <c r="EA156" s="19"/>
      <c r="EB156" s="19"/>
      <c r="EC156" s="19"/>
      <c r="ED156" s="19"/>
      <c r="EE156" s="19"/>
      <c r="EF156" s="19"/>
      <c r="EG156" s="19"/>
      <c r="EH156" s="19"/>
      <c r="EI156" s="19"/>
    </row>
    <row r="157" spans="1:139" ht="15.75" thickTop="1" thickBot="1">
      <c r="A157" s="157" t="s">
        <v>50</v>
      </c>
      <c r="B157" s="157"/>
      <c r="C157" s="157"/>
      <c r="D157" s="157"/>
      <c r="E157" s="158"/>
      <c r="F157" s="77">
        <f>+F156*0.2</f>
        <v>0</v>
      </c>
    </row>
    <row r="158" spans="1:139" ht="15.75" thickTop="1" thickBot="1">
      <c r="A158" s="157" t="s">
        <v>51</v>
      </c>
      <c r="B158" s="157"/>
      <c r="C158" s="157"/>
      <c r="D158" s="157"/>
      <c r="E158" s="158"/>
      <c r="F158" s="77">
        <f>SUM(F156:F157)</f>
        <v>0</v>
      </c>
    </row>
    <row r="159" spans="1:139" ht="13.5" thickTop="1"/>
    <row r="160" spans="1:139" s="20" customFormat="1" ht="15">
      <c r="A160" s="159"/>
      <c r="B160" s="159"/>
      <c r="C160" s="159"/>
      <c r="D160" s="160"/>
      <c r="E160" s="161"/>
      <c r="F160" s="159"/>
      <c r="G160" s="86"/>
      <c r="H160" s="86"/>
      <c r="I160" s="86"/>
      <c r="J160" s="86"/>
      <c r="K160" s="86"/>
      <c r="L160" s="86"/>
      <c r="M160" s="86"/>
      <c r="N160" s="86"/>
      <c r="O160" s="86"/>
      <c r="P160" s="86"/>
      <c r="Q160" s="86"/>
      <c r="R160" s="86"/>
      <c r="S160" s="86"/>
      <c r="T160" s="86"/>
      <c r="U160" s="86"/>
      <c r="V160" s="86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  <c r="AV160" s="19"/>
      <c r="AW160" s="19"/>
      <c r="AX160" s="19"/>
      <c r="AY160" s="19"/>
      <c r="AZ160" s="19"/>
      <c r="BA160" s="19"/>
      <c r="BB160" s="19"/>
      <c r="BC160" s="19"/>
      <c r="BD160" s="19"/>
      <c r="BE160" s="19"/>
      <c r="BF160" s="19"/>
      <c r="BG160" s="19"/>
      <c r="BH160" s="19"/>
      <c r="BI160" s="19"/>
      <c r="BJ160" s="19"/>
      <c r="BK160" s="19"/>
      <c r="BL160" s="19"/>
      <c r="BM160" s="19"/>
      <c r="BN160" s="19"/>
      <c r="BO160" s="19"/>
      <c r="BP160" s="19"/>
      <c r="BQ160" s="19"/>
      <c r="BR160" s="19"/>
      <c r="BS160" s="19"/>
      <c r="BT160" s="19"/>
      <c r="BU160" s="19"/>
      <c r="BV160" s="19"/>
      <c r="BW160" s="19"/>
      <c r="BX160" s="19"/>
      <c r="BY160" s="19"/>
      <c r="BZ160" s="19"/>
      <c r="CA160" s="19"/>
      <c r="CB160" s="19"/>
      <c r="CC160" s="19"/>
      <c r="CD160" s="19"/>
      <c r="CE160" s="19"/>
      <c r="CF160" s="19"/>
      <c r="CG160" s="19"/>
      <c r="CH160" s="19"/>
      <c r="CI160" s="19"/>
      <c r="CJ160" s="19"/>
      <c r="CK160" s="19"/>
      <c r="CL160" s="19"/>
      <c r="CM160" s="19"/>
      <c r="CN160" s="19"/>
      <c r="CO160" s="19"/>
      <c r="CP160" s="19"/>
      <c r="CQ160" s="19"/>
      <c r="CR160" s="19"/>
      <c r="CS160" s="19"/>
      <c r="CT160" s="19"/>
      <c r="CU160" s="19"/>
      <c r="CV160" s="19"/>
      <c r="CW160" s="19"/>
      <c r="CX160" s="19"/>
      <c r="CY160" s="19"/>
      <c r="CZ160" s="19"/>
      <c r="DA160" s="19"/>
      <c r="DB160" s="19"/>
      <c r="DC160" s="19"/>
      <c r="DD160" s="19"/>
      <c r="DE160" s="19"/>
      <c r="DF160" s="19"/>
      <c r="DG160" s="19"/>
      <c r="DH160" s="19"/>
      <c r="DI160" s="19"/>
      <c r="DJ160" s="19"/>
      <c r="DK160" s="19"/>
      <c r="DL160" s="19"/>
      <c r="DM160" s="19"/>
      <c r="DN160" s="19"/>
      <c r="DO160" s="19"/>
      <c r="DP160" s="19"/>
      <c r="DQ160" s="19"/>
      <c r="DR160" s="19"/>
      <c r="DS160" s="19"/>
      <c r="DT160" s="19"/>
      <c r="DU160" s="19"/>
      <c r="DV160" s="19"/>
      <c r="DW160" s="19"/>
      <c r="DX160" s="19"/>
      <c r="DY160" s="19"/>
      <c r="DZ160" s="19"/>
      <c r="EA160" s="19"/>
      <c r="EB160" s="19"/>
      <c r="EC160" s="19"/>
      <c r="ED160" s="19"/>
      <c r="EE160" s="19"/>
      <c r="EF160" s="19"/>
      <c r="EG160" s="19"/>
      <c r="EH160" s="19"/>
      <c r="EI160" s="19"/>
    </row>
    <row r="161" spans="1:139" s="20" customFormat="1" ht="15">
      <c r="A161" s="159"/>
      <c r="B161" s="162"/>
      <c r="C161" s="159"/>
      <c r="D161" s="160"/>
      <c r="E161" s="159"/>
      <c r="F161" s="159"/>
      <c r="G161" s="86"/>
      <c r="H161" s="86"/>
      <c r="I161" s="86"/>
      <c r="J161" s="86"/>
      <c r="K161" s="86"/>
      <c r="L161" s="86"/>
      <c r="M161" s="86"/>
      <c r="N161" s="86"/>
      <c r="O161" s="86"/>
      <c r="P161" s="86"/>
      <c r="Q161" s="86"/>
      <c r="R161" s="86"/>
      <c r="S161" s="86"/>
      <c r="T161" s="86"/>
      <c r="U161" s="86"/>
      <c r="V161" s="86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  <c r="AV161" s="19"/>
      <c r="AW161" s="19"/>
      <c r="AX161" s="19"/>
      <c r="AY161" s="19"/>
      <c r="AZ161" s="19"/>
      <c r="BA161" s="19"/>
      <c r="BB161" s="19"/>
      <c r="BC161" s="19"/>
      <c r="BD161" s="19"/>
      <c r="BE161" s="19"/>
      <c r="BF161" s="19"/>
      <c r="BG161" s="19"/>
      <c r="BH161" s="19"/>
      <c r="BI161" s="19"/>
      <c r="BJ161" s="19"/>
      <c r="BK161" s="19"/>
      <c r="BL161" s="19"/>
      <c r="BM161" s="19"/>
      <c r="BN161" s="19"/>
      <c r="BO161" s="19"/>
      <c r="BP161" s="19"/>
      <c r="BQ161" s="19"/>
      <c r="BR161" s="19"/>
      <c r="BS161" s="19"/>
      <c r="BT161" s="19"/>
      <c r="BU161" s="19"/>
      <c r="BV161" s="19"/>
      <c r="BW161" s="19"/>
      <c r="BX161" s="19"/>
      <c r="BY161" s="19"/>
      <c r="BZ161" s="19"/>
      <c r="CA161" s="19"/>
      <c r="CB161" s="19"/>
      <c r="CC161" s="19"/>
      <c r="CD161" s="19"/>
      <c r="CE161" s="19"/>
      <c r="CF161" s="19"/>
      <c r="CG161" s="19"/>
      <c r="CH161" s="19"/>
      <c r="CI161" s="19"/>
      <c r="CJ161" s="19"/>
      <c r="CK161" s="19"/>
      <c r="CL161" s="19"/>
      <c r="CM161" s="19"/>
      <c r="CN161" s="19"/>
      <c r="CO161" s="19"/>
      <c r="CP161" s="19"/>
      <c r="CQ161" s="19"/>
      <c r="CR161" s="19"/>
      <c r="CS161" s="19"/>
      <c r="CT161" s="19"/>
      <c r="CU161" s="19"/>
      <c r="CV161" s="19"/>
      <c r="CW161" s="19"/>
      <c r="CX161" s="19"/>
      <c r="CY161" s="19"/>
      <c r="CZ161" s="19"/>
      <c r="DA161" s="19"/>
      <c r="DB161" s="19"/>
      <c r="DC161" s="19"/>
      <c r="DD161" s="19"/>
      <c r="DE161" s="19"/>
      <c r="DF161" s="19"/>
      <c r="DG161" s="19"/>
      <c r="DH161" s="19"/>
      <c r="DI161" s="19"/>
      <c r="DJ161" s="19"/>
      <c r="DK161" s="19"/>
      <c r="DL161" s="19"/>
      <c r="DM161" s="19"/>
      <c r="DN161" s="19"/>
      <c r="DO161" s="19"/>
      <c r="DP161" s="19"/>
      <c r="DQ161" s="19"/>
      <c r="DR161" s="19"/>
      <c r="DS161" s="19"/>
      <c r="DT161" s="19"/>
      <c r="DU161" s="19"/>
      <c r="DV161" s="19"/>
      <c r="DW161" s="19"/>
      <c r="DX161" s="19"/>
      <c r="DY161" s="19"/>
      <c r="DZ161" s="19"/>
      <c r="EA161" s="19"/>
      <c r="EB161" s="19"/>
      <c r="EC161" s="19"/>
      <c r="ED161" s="19"/>
      <c r="EE161" s="19"/>
      <c r="EF161" s="19"/>
      <c r="EG161" s="19"/>
      <c r="EH161" s="19"/>
      <c r="EI161" s="19"/>
    </row>
    <row r="162" spans="1:139" s="20" customFormat="1" ht="15">
      <c r="A162" s="159"/>
      <c r="B162" s="159"/>
      <c r="C162" s="159"/>
      <c r="D162" s="160"/>
      <c r="E162" s="163"/>
      <c r="F162" s="159"/>
      <c r="G162" s="86"/>
      <c r="H162" s="86"/>
      <c r="I162" s="86"/>
      <c r="J162" s="86"/>
      <c r="K162" s="86"/>
      <c r="L162" s="86"/>
      <c r="M162" s="86"/>
      <c r="N162" s="86"/>
      <c r="O162" s="86"/>
      <c r="P162" s="86"/>
      <c r="Q162" s="86"/>
      <c r="R162" s="86"/>
      <c r="S162" s="86"/>
      <c r="T162" s="86"/>
      <c r="U162" s="86"/>
      <c r="V162" s="86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  <c r="AV162" s="19"/>
      <c r="AW162" s="19"/>
      <c r="AX162" s="19"/>
      <c r="AY162" s="19"/>
      <c r="AZ162" s="19"/>
      <c r="BA162" s="19"/>
      <c r="BB162" s="19"/>
      <c r="BC162" s="19"/>
      <c r="BD162" s="19"/>
      <c r="BE162" s="19"/>
      <c r="BF162" s="19"/>
      <c r="BG162" s="19"/>
      <c r="BH162" s="19"/>
      <c r="BI162" s="19"/>
      <c r="BJ162" s="19"/>
      <c r="BK162" s="19"/>
      <c r="BL162" s="19"/>
      <c r="BM162" s="19"/>
      <c r="BN162" s="19"/>
      <c r="BO162" s="19"/>
      <c r="BP162" s="19"/>
      <c r="BQ162" s="19"/>
      <c r="BR162" s="19"/>
      <c r="BS162" s="19"/>
      <c r="BT162" s="19"/>
      <c r="BU162" s="19"/>
      <c r="BV162" s="19"/>
      <c r="BW162" s="19"/>
      <c r="BX162" s="19"/>
      <c r="BY162" s="19"/>
      <c r="BZ162" s="19"/>
      <c r="CA162" s="19"/>
      <c r="CB162" s="19"/>
      <c r="CC162" s="19"/>
      <c r="CD162" s="19"/>
      <c r="CE162" s="19"/>
      <c r="CF162" s="19"/>
      <c r="CG162" s="19"/>
      <c r="CH162" s="19"/>
      <c r="CI162" s="19"/>
      <c r="CJ162" s="19"/>
      <c r="CK162" s="19"/>
      <c r="CL162" s="19"/>
      <c r="CM162" s="19"/>
      <c r="CN162" s="19"/>
      <c r="CO162" s="19"/>
      <c r="CP162" s="19"/>
      <c r="CQ162" s="19"/>
      <c r="CR162" s="19"/>
      <c r="CS162" s="19"/>
      <c r="CT162" s="19"/>
      <c r="CU162" s="19"/>
      <c r="CV162" s="19"/>
      <c r="CW162" s="19"/>
      <c r="CX162" s="19"/>
      <c r="CY162" s="19"/>
      <c r="CZ162" s="19"/>
      <c r="DA162" s="19"/>
      <c r="DB162" s="19"/>
      <c r="DC162" s="19"/>
      <c r="DD162" s="19"/>
      <c r="DE162" s="19"/>
      <c r="DF162" s="19"/>
      <c r="DG162" s="19"/>
      <c r="DH162" s="19"/>
      <c r="DI162" s="19"/>
      <c r="DJ162" s="19"/>
      <c r="DK162" s="19"/>
      <c r="DL162" s="19"/>
      <c r="DM162" s="19"/>
      <c r="DN162" s="19"/>
      <c r="DO162" s="19"/>
      <c r="DP162" s="19"/>
      <c r="DQ162" s="19"/>
      <c r="DR162" s="19"/>
      <c r="DS162" s="19"/>
      <c r="DT162" s="19"/>
      <c r="DU162" s="19"/>
      <c r="DV162" s="19"/>
      <c r="DW162" s="19"/>
      <c r="DX162" s="19"/>
      <c r="DY162" s="19"/>
      <c r="DZ162" s="19"/>
      <c r="EA162" s="19"/>
      <c r="EB162" s="19"/>
      <c r="EC162" s="19"/>
      <c r="ED162" s="19"/>
      <c r="EE162" s="19"/>
      <c r="EF162" s="19"/>
      <c r="EG162" s="19"/>
      <c r="EH162" s="19"/>
      <c r="EI162" s="19"/>
    </row>
    <row r="163" spans="1:139" s="20" customFormat="1" ht="15">
      <c r="A163" s="159"/>
      <c r="B163" s="164">
        <f>+B162/120</f>
        <v>0</v>
      </c>
      <c r="C163" s="164"/>
      <c r="D163" s="164"/>
      <c r="E163" s="164"/>
      <c r="F163" s="159"/>
      <c r="G163" s="86"/>
      <c r="H163" s="86"/>
      <c r="I163" s="86"/>
      <c r="J163" s="86"/>
      <c r="K163" s="86"/>
      <c r="L163" s="86"/>
      <c r="M163" s="86"/>
      <c r="N163" s="86"/>
      <c r="O163" s="86"/>
      <c r="P163" s="86"/>
      <c r="Q163" s="86"/>
      <c r="R163" s="86"/>
      <c r="S163" s="86"/>
      <c r="T163" s="86"/>
      <c r="U163" s="86"/>
      <c r="V163" s="86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  <c r="AV163" s="19"/>
      <c r="AW163" s="19"/>
      <c r="AX163" s="19"/>
      <c r="AY163" s="19"/>
      <c r="AZ163" s="19"/>
      <c r="BA163" s="19"/>
      <c r="BB163" s="19"/>
      <c r="BC163" s="19"/>
      <c r="BD163" s="19"/>
      <c r="BE163" s="19"/>
      <c r="BF163" s="19"/>
      <c r="BG163" s="19"/>
      <c r="BH163" s="19"/>
      <c r="BI163" s="19"/>
      <c r="BJ163" s="19"/>
      <c r="BK163" s="19"/>
      <c r="BL163" s="19"/>
      <c r="BM163" s="19"/>
      <c r="BN163" s="19"/>
      <c r="BO163" s="19"/>
      <c r="BP163" s="19"/>
      <c r="BQ163" s="19"/>
      <c r="BR163" s="19"/>
      <c r="BS163" s="19"/>
      <c r="BT163" s="19"/>
      <c r="BU163" s="19"/>
      <c r="BV163" s="19"/>
      <c r="BW163" s="19"/>
      <c r="BX163" s="19"/>
      <c r="BY163" s="19"/>
      <c r="BZ163" s="19"/>
      <c r="CA163" s="19"/>
      <c r="CB163" s="19"/>
      <c r="CC163" s="19"/>
      <c r="CD163" s="19"/>
      <c r="CE163" s="19"/>
      <c r="CF163" s="19"/>
      <c r="CG163" s="19"/>
      <c r="CH163" s="19"/>
      <c r="CI163" s="19"/>
      <c r="CJ163" s="19"/>
      <c r="CK163" s="19"/>
      <c r="CL163" s="19"/>
      <c r="CM163" s="19"/>
      <c r="CN163" s="19"/>
      <c r="CO163" s="19"/>
      <c r="CP163" s="19"/>
      <c r="CQ163" s="19"/>
      <c r="CR163" s="19"/>
      <c r="CS163" s="19"/>
      <c r="CT163" s="19"/>
      <c r="CU163" s="19"/>
      <c r="CV163" s="19"/>
      <c r="CW163" s="19"/>
      <c r="CX163" s="19"/>
      <c r="CY163" s="19"/>
      <c r="CZ163" s="19"/>
      <c r="DA163" s="19"/>
      <c r="DB163" s="19"/>
      <c r="DC163" s="19"/>
      <c r="DD163" s="19"/>
      <c r="DE163" s="19"/>
      <c r="DF163" s="19"/>
      <c r="DG163" s="19"/>
      <c r="DH163" s="19"/>
      <c r="DI163" s="19"/>
      <c r="DJ163" s="19"/>
      <c r="DK163" s="19"/>
      <c r="DL163" s="19"/>
      <c r="DM163" s="19"/>
      <c r="DN163" s="19"/>
      <c r="DO163" s="19"/>
      <c r="DP163" s="19"/>
      <c r="DQ163" s="19"/>
      <c r="DR163" s="19"/>
      <c r="DS163" s="19"/>
      <c r="DT163" s="19"/>
      <c r="DU163" s="19"/>
      <c r="DV163" s="19"/>
      <c r="DW163" s="19"/>
      <c r="DX163" s="19"/>
      <c r="DY163" s="19"/>
      <c r="DZ163" s="19"/>
      <c r="EA163" s="19"/>
      <c r="EB163" s="19"/>
      <c r="EC163" s="19"/>
      <c r="ED163" s="19"/>
      <c r="EE163" s="19"/>
      <c r="EF163" s="19"/>
      <c r="EG163" s="19"/>
      <c r="EH163" s="19"/>
      <c r="EI163" s="19"/>
    </row>
    <row r="164" spans="1:139">
      <c r="A164" s="159"/>
      <c r="B164" s="159"/>
      <c r="C164" s="159"/>
      <c r="D164" s="160"/>
      <c r="E164" s="159"/>
      <c r="F164" s="159"/>
      <c r="W164"/>
      <c r="X164"/>
      <c r="Y164"/>
    </row>
    <row r="165" spans="1:139">
      <c r="A165" s="159"/>
      <c r="B165" s="159"/>
      <c r="C165" s="159"/>
      <c r="D165" s="160"/>
      <c r="E165" s="165" t="s">
        <v>157</v>
      </c>
      <c r="F165" s="159"/>
      <c r="W165"/>
      <c r="X165"/>
      <c r="Y165"/>
    </row>
    <row r="166" spans="1:139">
      <c r="A166" s="162"/>
      <c r="B166" s="166"/>
      <c r="C166" s="162"/>
      <c r="D166" s="167"/>
      <c r="E166" s="168"/>
      <c r="F166" s="169"/>
      <c r="W166"/>
      <c r="X166"/>
      <c r="Y166"/>
    </row>
    <row r="167" spans="1:139">
      <c r="A167" s="159"/>
      <c r="B167" s="159"/>
      <c r="C167" s="159"/>
      <c r="D167" s="160"/>
      <c r="E167" s="165" t="s">
        <v>158</v>
      </c>
      <c r="F167" s="159"/>
      <c r="W167"/>
      <c r="X167"/>
      <c r="Y167"/>
    </row>
    <row r="168" spans="1:139">
      <c r="A168" s="159"/>
      <c r="B168" s="159"/>
      <c r="C168" s="159"/>
      <c r="D168" s="160"/>
      <c r="E168" s="170"/>
      <c r="F168" s="159"/>
      <c r="W168"/>
      <c r="X168"/>
      <c r="Y168"/>
    </row>
    <row r="169" spans="1:139">
      <c r="A169" s="159"/>
      <c r="B169" s="159"/>
      <c r="C169" s="159"/>
      <c r="D169" s="160"/>
      <c r="E169" s="170"/>
      <c r="F169" s="159"/>
      <c r="W169"/>
      <c r="X169"/>
      <c r="Y169"/>
    </row>
    <row r="170" spans="1:139">
      <c r="A170" s="159"/>
      <c r="B170" s="159"/>
      <c r="C170" s="159"/>
      <c r="D170" s="160"/>
      <c r="E170" s="165" t="s">
        <v>159</v>
      </c>
      <c r="F170" s="169"/>
      <c r="W170"/>
      <c r="X170"/>
      <c r="Y170"/>
    </row>
    <row r="171" spans="1:139">
      <c r="A171" s="159"/>
      <c r="B171" s="159"/>
      <c r="C171" s="159"/>
      <c r="D171" s="160"/>
      <c r="E171" s="168"/>
      <c r="F171" s="159"/>
      <c r="W171"/>
      <c r="X171"/>
      <c r="Y171"/>
    </row>
    <row r="172" spans="1:139">
      <c r="A172" s="159"/>
      <c r="B172" s="159"/>
      <c r="C172" s="159"/>
      <c r="D172" s="160"/>
      <c r="E172" s="165" t="s">
        <v>160</v>
      </c>
      <c r="F172" s="159"/>
      <c r="W172"/>
      <c r="X172"/>
      <c r="Y172"/>
    </row>
    <row r="173" spans="1:139">
      <c r="A173" s="159"/>
      <c r="B173" s="159"/>
      <c r="C173" s="159"/>
      <c r="D173" s="160"/>
      <c r="E173" s="163"/>
      <c r="F173" s="159"/>
      <c r="W173"/>
      <c r="X173"/>
      <c r="Y173"/>
    </row>
    <row r="174" spans="1:139">
      <c r="A174" s="159"/>
      <c r="B174" s="159"/>
      <c r="C174" s="159"/>
      <c r="D174" s="160"/>
      <c r="E174" s="159"/>
      <c r="F174" s="159"/>
      <c r="W174"/>
      <c r="X174"/>
      <c r="Y174"/>
    </row>
    <row r="175" spans="1:139">
      <c r="A175" s="159"/>
      <c r="B175" s="159"/>
      <c r="C175" s="159"/>
      <c r="D175" s="160"/>
      <c r="E175" s="159"/>
      <c r="F175" s="159"/>
      <c r="W175"/>
      <c r="X175"/>
      <c r="Y175"/>
    </row>
    <row r="176" spans="1:139">
      <c r="A176" s="159"/>
      <c r="B176" s="159" t="s">
        <v>161</v>
      </c>
      <c r="C176" s="159"/>
      <c r="D176" s="160"/>
      <c r="E176" s="163"/>
      <c r="F176" s="159"/>
      <c r="W176"/>
      <c r="X176"/>
      <c r="Y176"/>
    </row>
    <row r="177" spans="1:25">
      <c r="A177" s="159"/>
      <c r="B177" s="159"/>
      <c r="C177" s="159"/>
      <c r="D177" s="160"/>
      <c r="E177" s="162"/>
      <c r="F177" s="159"/>
      <c r="W177"/>
      <c r="X177"/>
      <c r="Y177"/>
    </row>
  </sheetData>
  <mergeCells count="22">
    <mergeCell ref="B154:E154"/>
    <mergeCell ref="A156:E156"/>
    <mergeCell ref="A157:E157"/>
    <mergeCell ref="A158:E158"/>
    <mergeCell ref="B153:E153"/>
    <mergeCell ref="A8:F8"/>
    <mergeCell ref="A9:F9"/>
    <mergeCell ref="A10:A11"/>
    <mergeCell ref="B10:B11"/>
    <mergeCell ref="C10:C11"/>
    <mergeCell ref="B12:F12"/>
    <mergeCell ref="B13:F13"/>
    <mergeCell ref="A126:E126"/>
    <mergeCell ref="B128:F128"/>
    <mergeCell ref="A150:E150"/>
    <mergeCell ref="A152:F152"/>
    <mergeCell ref="A7:F7"/>
    <mergeCell ref="A1:A3"/>
    <mergeCell ref="B1:F3"/>
    <mergeCell ref="A4:F4"/>
    <mergeCell ref="A5:F5"/>
    <mergeCell ref="A6:F6"/>
  </mergeCells>
  <pageMargins left="0.98425196850393704" right="0.19685039370078741" top="0.39370078740157483" bottom="0.39370078740157483" header="0.19685039370078741" footer="0.19685039370078741"/>
  <pageSetup paperSize="9" orientation="portrait" r:id="rId1"/>
  <headerFooter>
    <oddFooter xml:space="preserve">&amp;RСтрана  &amp;P  од  &amp;N  </oddFooter>
  </headerFooter>
  <rowBreaks count="4" manualBreakCount="4">
    <brk id="43" max="16383" man="1"/>
    <brk id="86" max="16383" man="1"/>
    <brk id="126" max="16383" man="1"/>
    <brk id="1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PGD PIP GP2</vt:lpstr>
      <vt:lpstr>'PGD PIP GP2'!Print_Area</vt:lpstr>
      <vt:lpstr>'PGD PIP GP2'!Print_Titles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srdja</dc:creator>
  <cp:lastModifiedBy>Sladjana Obradovic</cp:lastModifiedBy>
  <cp:lastPrinted>2018-08-17T12:12:13Z</cp:lastPrinted>
  <dcterms:created xsi:type="dcterms:W3CDTF">2004-08-23T15:42:13Z</dcterms:created>
  <dcterms:modified xsi:type="dcterms:W3CDTF">2018-08-17T13:51:45Z</dcterms:modified>
</cp:coreProperties>
</file>