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15" windowHeight="12165"/>
  </bookViews>
  <sheets>
    <sheet name="Rekapitulacija 2" sheetId="5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Print_Area" localSheetId="0">'Rekapitulacija 2'!$A$1:$C$68</definedName>
    <definedName name="_xlnm.Print_Titles" localSheetId="0">'Rekapitulacija 2'!$2:$2</definedName>
  </definedNames>
  <calcPr calcId="125725" iterateDelta="1E-4"/>
</workbook>
</file>

<file path=xl/calcChain.xml><?xml version="1.0" encoding="utf-8"?>
<calcChain xmlns="http://schemas.openxmlformats.org/spreadsheetml/2006/main">
  <c r="C47" i="5"/>
  <c r="C8" l="1"/>
  <c r="C5"/>
  <c r="C17"/>
  <c r="C19"/>
  <c r="C23"/>
  <c r="C21" l="1"/>
  <c r="C7"/>
  <c r="C9"/>
  <c r="C10"/>
  <c r="C11"/>
  <c r="C12"/>
  <c r="C13"/>
  <c r="C14"/>
  <c r="C15"/>
  <c r="C20"/>
  <c r="C22"/>
  <c r="C18"/>
  <c r="C16"/>
  <c r="C6"/>
  <c r="E34" l="1"/>
  <c r="E36"/>
  <c r="C31"/>
  <c r="C33" l="1"/>
  <c r="C32"/>
  <c r="C30"/>
  <c r="C29"/>
  <c r="C40" l="1"/>
  <c r="C46"/>
  <c r="C45"/>
  <c r="C44"/>
  <c r="C41"/>
  <c r="C54" l="1"/>
  <c r="C53"/>
  <c r="C56"/>
  <c r="C55"/>
  <c r="C63" l="1"/>
  <c r="C64"/>
  <c r="C62" l="1"/>
  <c r="C70"/>
  <c r="E54" l="1"/>
  <c r="E56"/>
  <c r="E41" l="1"/>
  <c r="E43"/>
  <c r="E44"/>
  <c r="E45"/>
  <c r="E49"/>
  <c r="C66" l="1"/>
  <c r="G30" l="1"/>
  <c r="G32"/>
  <c r="G34"/>
  <c r="G36"/>
  <c r="C35"/>
  <c r="E51" l="1"/>
  <c r="G41" l="1"/>
  <c r="G43"/>
  <c r="G44"/>
  <c r="G45"/>
  <c r="G49"/>
  <c r="G51"/>
  <c r="D41" l="1"/>
  <c r="D43"/>
  <c r="D44"/>
  <c r="D45"/>
  <c r="D47"/>
  <c r="D49"/>
  <c r="C58" l="1"/>
  <c r="C49"/>
  <c r="D34"/>
  <c r="D36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C25" l="1"/>
  <c r="C68" l="1"/>
  <c r="C72" s="1"/>
</calcChain>
</file>

<file path=xl/sharedStrings.xml><?xml version="1.0" encoding="utf-8"?>
<sst xmlns="http://schemas.openxmlformats.org/spreadsheetml/2006/main" count="80" uniqueCount="80">
  <si>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</si>
  <si>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</si>
  <si>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</si>
  <si>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</si>
  <si>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</si>
  <si>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</si>
  <si>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</si>
  <si>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</si>
  <si>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</si>
  <si>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</si>
  <si>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09</t>
  </si>
  <si>
    <t>08</t>
  </si>
  <si>
    <t>07</t>
  </si>
  <si>
    <t>06</t>
  </si>
  <si>
    <t>05</t>
  </si>
  <si>
    <t>04</t>
  </si>
  <si>
    <t>03</t>
  </si>
  <si>
    <t>02</t>
  </si>
  <si>
    <t>01</t>
  </si>
  <si>
    <t>GRAĐEVINSKI I GRAĐEVINSKO-ZANATSKI RADOVI / CIVIL AND FINISHING WORKS</t>
  </si>
  <si>
    <t>Zgrada / facility</t>
  </si>
  <si>
    <t xml:space="preserve">REKAPITULACIJA RADOVA / SUMMARY TABLE FOR WORKS </t>
  </si>
  <si>
    <t>SANITARNI OBJEKTI I PRIBOR /  SANITARY FACILITIES AND ACCESSORIES</t>
  </si>
  <si>
    <t>ODVOD KIŠE SA KROVA SA PODPRITISKOM / ROOF DRAINAGE WITH UNDERPRESSURE</t>
  </si>
  <si>
    <t>VODOVOD I KANALIZACIJA  /  WATER AND SEWAGE</t>
  </si>
  <si>
    <t>GRADJEVINSKI RADOVI UZ ViK / CONSTRUCTION WORKS FOR W&amp;S</t>
  </si>
  <si>
    <t>KANALIZACIJA / SEWAGE WORKS</t>
  </si>
  <si>
    <t>VODOVODNA MREŽA / WATER SUPPLY</t>
  </si>
  <si>
    <t>JAKA STRUJA / HIGH CURRENT</t>
  </si>
  <si>
    <t xml:space="preserve">ELEKTRIČNA INSTALACIJA OSVETLJENJA,  PRIKLJUČNICA I ELEKTRIČNIH PRIKLJUČAKA / ELECTRICAL INSTALLATION OF LIGHTINGS, OUTLETS AND ELECTRICAL SERVICES </t>
  </si>
  <si>
    <t>GROMOBRANSKA INSTALACIJA / LIGHTNING ROD INSTALLATION</t>
  </si>
  <si>
    <t>SLABA STRUJA / LOW CURRENT</t>
  </si>
  <si>
    <t>TELEFONSKA INSTALACIJA / TELEPHONE INSTALLATION</t>
  </si>
  <si>
    <t>TELEVIZIJSKA INSTALACIJA / TELEVISION INSTALLATION</t>
  </si>
  <si>
    <t>30.1</t>
  </si>
  <si>
    <t>30.2</t>
  </si>
  <si>
    <t>30.3</t>
  </si>
  <si>
    <t>30.4</t>
  </si>
  <si>
    <t>30.5</t>
  </si>
  <si>
    <t xml:space="preserve">ELEKTROINSTALACIJE / ELECTRIC INSTALLATIONS    </t>
  </si>
  <si>
    <t>INTERFONSKA INSTALACIJA / INTERCOM INSTALLATION</t>
  </si>
  <si>
    <t>A</t>
  </si>
  <si>
    <t>B</t>
  </si>
  <si>
    <t>C</t>
  </si>
  <si>
    <t>TOPLOTNA PODSTANICA-SEKUNDARNI DEO    /  HEATING SUB-STATION - SECONDARY PART</t>
  </si>
  <si>
    <t>TOPLOTNA PODSTANICA-PRIMARNI DEO  /   HEATING SUB-STATION - PRIMARY PART</t>
  </si>
  <si>
    <t xml:space="preserve">CEVNA MREŽA  /   PIPING </t>
  </si>
  <si>
    <t xml:space="preserve">RADIJATORSKO GREJANJE  /   RADIATOR HEATING </t>
  </si>
  <si>
    <t>TERMOTEHNIČKE INSTALACIJE / THERMOTECHNICAL INSTALLATIONS</t>
  </si>
  <si>
    <t>D</t>
  </si>
  <si>
    <t>LIFTOVI / ELEVATORS</t>
  </si>
  <si>
    <t>E</t>
  </si>
  <si>
    <t>61.1</t>
  </si>
  <si>
    <t>61.2</t>
  </si>
  <si>
    <t>60.1</t>
  </si>
  <si>
    <t>60.2</t>
  </si>
  <si>
    <t>60.3</t>
  </si>
  <si>
    <t>60.4</t>
  </si>
  <si>
    <t>40.0</t>
  </si>
  <si>
    <t>40.1</t>
  </si>
  <si>
    <t>50.0</t>
  </si>
  <si>
    <t>50.1</t>
  </si>
  <si>
    <t>50.2</t>
  </si>
  <si>
    <t>50.3</t>
  </si>
  <si>
    <t>50</t>
  </si>
  <si>
    <t>40</t>
  </si>
  <si>
    <t xml:space="preserve"> LIFTOVI TIP 1 / ELEVATORS TYPE 1</t>
  </si>
  <si>
    <t xml:space="preserve"> LIFTOVI TIP 2 / ELEVATORS TYPE 2</t>
  </si>
  <si>
    <t>DOJAVA POŽARA / FIRE ALARM</t>
  </si>
  <si>
    <t>61.3</t>
  </si>
  <si>
    <t xml:space="preserve"> LIFTOVI TIP 3 / ELEVATORS TYPE 3</t>
  </si>
  <si>
    <t>UKUPNO / TOTAL 01-19                                                        EUR</t>
  </si>
  <si>
    <t>UKUPNO / TOTAL 4-5                                                           EUR</t>
  </si>
  <si>
    <t>UKUPNO / TOTAL 30.1-30.5                                                   EUR</t>
  </si>
  <si>
    <t>UKUPNO / TOTAL 60                                                             EUR</t>
  </si>
  <si>
    <t>UKUPNO / TOTAL 61                                                             EUR</t>
  </si>
  <si>
    <t>UKUPNO FAZA 2 / TOTAL PHASE 2                        EUR</t>
  </si>
  <si>
    <t>Rušenje 1 / Demolition 1                                                EUR</t>
  </si>
  <si>
    <t>U K U P N O zgrada 2  / GRAND TOTAL  Building 2   EUR</t>
  </si>
  <si>
    <t>Stambeni objekat 2 i rušenje 1. korak, II faza Urbane regeneracije naselja u Dositejevoj ulici u Kraljevu / Residental building 2 and demolition 1st stage, Second phase of Post-Earthquake Housing Reconstruction Project of the settlement in Dositejeva street in Kraljevo</t>
  </si>
</sst>
</file>

<file path=xl/styles.xml><?xml version="1.0" encoding="utf-8"?>
<styleSheet xmlns="http://schemas.openxmlformats.org/spreadsheetml/2006/main">
  <numFmts count="3">
    <numFmt numFmtId="164" formatCode="&quot;30-&quot;000"/>
    <numFmt numFmtId="165" formatCode="[$$-409]#,##0.00;[Red]&quot;-&quot;[$$-409]#,##0.00"/>
    <numFmt numFmtId="166" formatCode="[$$-409]#,##0.00;[Red]\-[$$-409]#,##0.00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1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b/>
      <i/>
      <u/>
      <sz val="11"/>
      <color indexed="8"/>
      <name val="Arial"/>
      <family val="2"/>
      <charset val="238"/>
    </font>
    <font>
      <sz val="10"/>
      <color rgb="FFFF0000"/>
      <name val="Arial"/>
      <family val="2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8">
    <xf numFmtId="0" fontId="0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8" fillId="0" borderId="0"/>
    <xf numFmtId="0" fontId="12" fillId="0" borderId="0">
      <alignment horizontal="center"/>
    </xf>
    <xf numFmtId="0" fontId="12" fillId="0" borderId="0">
      <alignment horizontal="center" textRotation="90"/>
    </xf>
    <xf numFmtId="0" fontId="10" fillId="0" borderId="0"/>
    <xf numFmtId="0" fontId="13" fillId="0" borderId="0"/>
    <xf numFmtId="165" fontId="13" fillId="0" borderId="0"/>
    <xf numFmtId="0" fontId="5" fillId="0" borderId="0"/>
    <xf numFmtId="0" fontId="16" fillId="0" borderId="0">
      <alignment horizontal="center"/>
    </xf>
    <xf numFmtId="0" fontId="16" fillId="0" borderId="0">
      <alignment horizontal="center" textRotation="90"/>
    </xf>
    <xf numFmtId="0" fontId="5" fillId="0" borderId="0"/>
    <xf numFmtId="0" fontId="17" fillId="0" borderId="0"/>
    <xf numFmtId="166" fontId="17" fillId="0" borderId="0"/>
  </cellStyleXfs>
  <cellXfs count="89">
    <xf numFmtId="0" fontId="0" fillId="0" borderId="0" xfId="0"/>
    <xf numFmtId="0" fontId="3" fillId="2" borderId="0" xfId="0" applyFont="1" applyFill="1" applyBorder="1" applyAlignment="1">
      <alignment vertical="center"/>
    </xf>
    <xf numFmtId="164" fontId="3" fillId="0" borderId="0" xfId="4" applyNumberFormat="1" applyFont="1" applyBorder="1" applyAlignment="1">
      <alignment horizontal="center" vertical="top" wrapText="1"/>
    </xf>
    <xf numFmtId="0" fontId="3" fillId="0" borderId="0" xfId="4" applyFont="1" applyBorder="1" applyAlignment="1">
      <alignment horizontal="right" vertical="top" wrapText="1"/>
    </xf>
    <xf numFmtId="0" fontId="5" fillId="0" borderId="0" xfId="4" applyFont="1" applyFill="1" applyBorder="1" applyAlignment="1">
      <alignment horizontal="right" vertical="top" wrapText="1"/>
    </xf>
    <xf numFmtId="0" fontId="5" fillId="0" borderId="0" xfId="4" applyFont="1" applyBorder="1" applyAlignment="1">
      <alignment horizontal="right" vertical="top" wrapText="1"/>
    </xf>
    <xf numFmtId="4" fontId="5" fillId="0" borderId="0" xfId="4" applyNumberFormat="1" applyFont="1" applyFill="1" applyBorder="1" applyAlignment="1">
      <alignment horizontal="right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49" fontId="5" fillId="0" borderId="0" xfId="4" applyNumberFormat="1" applyFont="1" applyBorder="1" applyAlignment="1">
      <alignment horizontal="center" vertical="top" wrapText="1"/>
    </xf>
    <xf numFmtId="0" fontId="14" fillId="0" borderId="0" xfId="5" applyFont="1" applyFill="1" applyBorder="1" applyAlignment="1">
      <alignment horizontal="left" vertical="center" wrapText="1"/>
    </xf>
    <xf numFmtId="49" fontId="5" fillId="0" borderId="0" xfId="5" applyNumberFormat="1" applyFont="1" applyBorder="1" applyAlignment="1">
      <alignment horizontal="center" vertical="center" wrapText="1"/>
    </xf>
    <xf numFmtId="0" fontId="5" fillId="0" borderId="0" xfId="5" applyFont="1" applyBorder="1" applyAlignment="1">
      <alignment horizontal="left" vertical="center" wrapText="1"/>
    </xf>
    <xf numFmtId="0" fontId="5" fillId="0" borderId="0" xfId="5" applyFont="1" applyBorder="1" applyAlignment="1">
      <alignment vertical="center" wrapText="1"/>
    </xf>
    <xf numFmtId="49" fontId="3" fillId="0" borderId="0" xfId="5" applyNumberFormat="1" applyFont="1" applyBorder="1" applyAlignment="1">
      <alignment horizontal="center" vertical="center" wrapText="1"/>
    </xf>
    <xf numFmtId="0" fontId="3" fillId="0" borderId="0" xfId="5" applyFont="1" applyBorder="1" applyAlignment="1">
      <alignment horizontal="left" vertical="center" wrapText="1"/>
    </xf>
    <xf numFmtId="0" fontId="5" fillId="0" borderId="0" xfId="5" applyFont="1" applyFill="1" applyBorder="1" applyAlignment="1">
      <alignment horizontal="right" vertical="center" wrapText="1"/>
    </xf>
    <xf numFmtId="0" fontId="5" fillId="0" borderId="0" xfId="15" applyFont="1" applyFill="1" applyBorder="1" applyAlignment="1">
      <alignment horizontal="left" vertical="center"/>
    </xf>
    <xf numFmtId="0" fontId="5" fillId="0" borderId="0" xfId="3" applyFont="1" applyBorder="1" applyAlignment="1">
      <alignment horizontal="left" vertical="top" wrapText="1"/>
    </xf>
    <xf numFmtId="164" fontId="3" fillId="0" borderId="0" xfId="3" applyNumberFormat="1" applyFont="1" applyBorder="1" applyAlignment="1">
      <alignment horizontal="center" vertical="top" wrapText="1"/>
    </xf>
    <xf numFmtId="0" fontId="3" fillId="0" borderId="0" xfId="3" applyFont="1" applyBorder="1" applyAlignment="1">
      <alignment horizontal="left" vertical="top" wrapText="1"/>
    </xf>
    <xf numFmtId="0" fontId="5" fillId="0" borderId="0" xfId="3" applyFont="1" applyFill="1" applyBorder="1" applyAlignment="1">
      <alignment horizontal="right" vertical="top" wrapText="1"/>
    </xf>
    <xf numFmtId="0" fontId="5" fillId="0" borderId="0" xfId="3" applyFont="1" applyFill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0" fontId="5" fillId="0" borderId="0" xfId="4" applyFont="1" applyBorder="1" applyAlignment="1">
      <alignment horizontal="left" vertical="center" wrapText="1"/>
    </xf>
    <xf numFmtId="0" fontId="5" fillId="0" borderId="0" xfId="4" applyFont="1" applyBorder="1" applyAlignment="1">
      <alignment vertical="center" wrapText="1"/>
    </xf>
    <xf numFmtId="0" fontId="5" fillId="0" borderId="0" xfId="15" applyFont="1" applyFill="1" applyBorder="1" applyAlignment="1">
      <alignment horizontal="left" vertical="center" wrapText="1"/>
    </xf>
    <xf numFmtId="49" fontId="5" fillId="0" borderId="0" xfId="15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4" fontId="5" fillId="0" borderId="0" xfId="3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/>
    <xf numFmtId="4" fontId="1" fillId="0" borderId="0" xfId="0" applyNumberFormat="1" applyFont="1" applyBorder="1" applyAlignment="1">
      <alignment vertical="center"/>
    </xf>
    <xf numFmtId="0" fontId="14" fillId="0" borderId="0" xfId="0" applyFont="1" applyBorder="1"/>
    <xf numFmtId="0" fontId="7" fillId="0" borderId="0" xfId="0" applyFont="1" applyBorder="1" applyAlignment="1">
      <alignment horizontal="left" vertical="top" wrapText="1"/>
    </xf>
    <xf numFmtId="0" fontId="5" fillId="0" borderId="0" xfId="0" applyFont="1" applyBorder="1"/>
    <xf numFmtId="49" fontId="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0" xfId="0" applyNumberFormat="1" applyFont="1" applyBorder="1"/>
    <xf numFmtId="4" fontId="2" fillId="0" borderId="0" xfId="0" applyNumberFormat="1" applyFont="1" applyBorder="1"/>
    <xf numFmtId="0" fontId="18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center"/>
    </xf>
    <xf numFmtId="49" fontId="15" fillId="2" borderId="0" xfId="0" applyNumberFormat="1" applyFont="1" applyFill="1" applyBorder="1" applyAlignment="1">
      <alignment horizontal="center"/>
    </xf>
    <xf numFmtId="0" fontId="15" fillId="2" borderId="0" xfId="0" applyFont="1" applyFill="1" applyBorder="1"/>
    <xf numFmtId="49" fontId="2" fillId="2" borderId="0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49" fontId="5" fillId="0" borderId="0" xfId="4" applyNumberFormat="1" applyFont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49" fontId="3" fillId="0" borderId="0" xfId="5" applyNumberFormat="1" applyFont="1" applyBorder="1" applyAlignment="1">
      <alignment horizontal="center" vertical="center"/>
    </xf>
    <xf numFmtId="0" fontId="3" fillId="0" borderId="0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49" fontId="5" fillId="0" borderId="0" xfId="5" applyNumberFormat="1" applyFont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49" fontId="1" fillId="0" borderId="0" xfId="0" applyNumberFormat="1" applyFont="1" applyBorder="1"/>
    <xf numFmtId="0" fontId="1" fillId="0" borderId="0" xfId="0" applyFont="1" applyBorder="1"/>
    <xf numFmtId="4" fontId="14" fillId="0" borderId="0" xfId="0" applyNumberFormat="1" applyFont="1" applyBorder="1"/>
    <xf numFmtId="4" fontId="3" fillId="0" borderId="0" xfId="4" applyNumberFormat="1" applyFont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0" fontId="15" fillId="2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 vertical="center"/>
    </xf>
    <xf numFmtId="4" fontId="15" fillId="2" borderId="0" xfId="0" applyNumberFormat="1" applyFont="1" applyFill="1" applyBorder="1" applyAlignment="1">
      <alignment horizontal="right"/>
    </xf>
    <xf numFmtId="0" fontId="5" fillId="0" borderId="0" xfId="5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0" fontId="19" fillId="2" borderId="0" xfId="0" applyFont="1" applyFill="1" applyBorder="1" applyAlignment="1">
      <alignment horizontal="right" vertical="center"/>
    </xf>
    <xf numFmtId="0" fontId="3" fillId="0" borderId="0" xfId="3" applyFont="1" applyBorder="1" applyAlignment="1">
      <alignment horizontal="right" vertical="top" wrapText="1"/>
    </xf>
    <xf numFmtId="4" fontId="1" fillId="0" borderId="0" xfId="0" applyNumberFormat="1" applyFont="1" applyBorder="1" applyAlignment="1">
      <alignment horizontal="right"/>
    </xf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right" vertical="center"/>
    </xf>
    <xf numFmtId="49" fontId="20" fillId="2" borderId="0" xfId="0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4" fontId="20" fillId="2" borderId="0" xfId="0" applyNumberFormat="1" applyFont="1" applyFill="1" applyBorder="1" applyAlignment="1">
      <alignment horizontal="right" vertical="center"/>
    </xf>
    <xf numFmtId="0" fontId="20" fillId="0" borderId="0" xfId="0" applyFont="1" applyBorder="1"/>
    <xf numFmtId="49" fontId="20" fillId="0" borderId="0" xfId="0" applyNumberFormat="1" applyFont="1" applyBorder="1"/>
    <xf numFmtId="4" fontId="20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" fontId="10" fillId="0" borderId="0" xfId="0" applyNumberFormat="1" applyFont="1" applyBorder="1" applyAlignment="1">
      <alignment horizontal="right" vertical="center"/>
    </xf>
  </cellXfs>
  <cellStyles count="18">
    <cellStyle name="Excel Built-in Normal" xfId="1"/>
    <cellStyle name="Excel Built-in Normal 1" xfId="6"/>
    <cellStyle name="Heading" xfId="7"/>
    <cellStyle name="Heading 1 2" xfId="13"/>
    <cellStyle name="Heading1" xfId="8"/>
    <cellStyle name="Heading1 1" xfId="14"/>
    <cellStyle name="Normal" xfId="0" builtinId="0"/>
    <cellStyle name="Normal 2" xfId="2"/>
    <cellStyle name="Normal 2 2" xfId="9"/>
    <cellStyle name="Normal 2 3" xfId="15"/>
    <cellStyle name="Normal 3" xfId="3"/>
    <cellStyle name="Normal 4" xfId="5"/>
    <cellStyle name="Normal 5" xfId="12"/>
    <cellStyle name="Normal_Zbirno" xfId="4"/>
    <cellStyle name="Result" xfId="10"/>
    <cellStyle name="Result 1" xfId="16"/>
    <cellStyle name="Result2" xfId="11"/>
    <cellStyle name="Result2 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UR/Dropbox/PUR155%20WYG%20TA%20for%20KV%20urban%20regeneration/PUR155%20DESIGN/3.%20Design%20for%20execution/Predmeri%20Faza%20I/Predmeri%20i%20predra&#269;uni%20-%20eksel/20161108%20AG_predmer_radovi%201-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jordje.Mojovic/Dropbox/PUR155%20WYG%20TA%20for%20KV%20urban%20regeneration/PUR155%20TENDERI/PUR155%20Tender%203.%20faza/KV%20tender%20Phase%203%20Volume%203%20BoQs/20161116%20KV%2040%20i%2050%20Predmer%20i%20predra&#269;un%20elektro%20ENG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5.%20KV%20F2%2060%20Predmer%20T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jordje.Mojovic/Dropbox/PUR155%20WYG%20TA%20for%20KV%20urban%20regeneration/PUR155%20TENDERI/PUR155%20Tender%203.%20faza/KV%20tender%20Phase%203%20Volume%203%20BoQs/20180813%20KV%20F3a%20-%2060%20Predmer%20i%20predracun%20TT%20sa%20cenama%20LJ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6.%20F2%2061%20Predmer%20LIF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7.%20KV%20F2%20100%20predmer%20Rusenje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KV%20F2%2001-19%20predmer%20A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KV%20F2%2030%20predmer%20Vi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jordje.Mojovic/Dropbox/PUR155%20WYG%20TA%20for%20KV%20urban%20regeneration/PUR155%20TENDERI/PUR155%20Tender%202.%20faza/KV%20tender%20Phase%202%20Volume%203%20BoQs/20180814%20KV%20F2-30%20Predmer%20i%20predracun%20ViK%20sa%20cenama%20LJ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jordje.Mojovic/Dropbox/PUR155%20WYG%20TA%20for%20KV%20urban%20regeneration/PUR155%20TENDERI/PUR155%20Tender%203.%20faza/KV%20tender%20Phase%203%20Volume%203%20BoQs/03%20Predmer%20i%20predracun%20ViK%20E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KV%20F2%2040%20i%2050%20Predmer%20E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jordje.Mojovic/Dropbox/PUR155%20WYG%20TA%20for%20KV%20urban%20regeneration/PUR155%20TENDERI/PUR155%20Tender%203.%20faza/KV%20tender%20Phase%203%20Volume%203%20BoQs/04%20i%2005%20Predmer%20i%20predra&#269;un%20elektro%20ENG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jordje.Mojovic/Dropbox/PUR155%20WYG%20TA%20for%20KV%20urban%20regeneration/PUR155%20TENDERI/PUR155%20Tender%203.%20faza/KV%20tender%20Phase%203%20Volume%203%20BoQs/20180814%20KV%20F3a-40%20i%2050%20Predmer%20i%20predracun%20EL%20sa%20cenama%20LJI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jordje.Mojovic/Dropbox/PUR155%20WYG%20TA%20for%20KV%20urban%20regeneration/PUR155%20TENDERI/PUR155%20Tender%203.%20faza/KV%20tender%20Phase%203%20Volume%203%20BoQs/KV%2040%20i%2050%20Predmer%20i%20predra&#269;un%20elektro%20EN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upe-radova"/>
      <sheetName val="1.Pripremni"/>
      <sheetName val="2.Zemljani"/>
      <sheetName val="3.Betonski"/>
      <sheetName val="4.Armirački"/>
      <sheetName val="5.Zidarski"/>
      <sheetName val="6.Tesarski"/>
      <sheetName val="7.Izolaterski"/>
      <sheetName val="8.Suvomontazni"/>
      <sheetName val="9.Stolarski"/>
      <sheetName val="10.PVC"/>
      <sheetName val="11.Bravarski"/>
      <sheetName val="12.Alumijumski"/>
      <sheetName val="13.Limarski"/>
      <sheetName val="14.Keramicarski"/>
      <sheetName val="15.Podopolagacki"/>
      <sheetName val="16.Teracerski"/>
      <sheetName val="17.Molerski"/>
      <sheetName val="18.Fasaderski"/>
      <sheetName val="19.Razni"/>
      <sheetName val="Zbirno"/>
      <sheetName val="Sheet3"/>
      <sheetName val="Sheet4"/>
      <sheetName val="Sheet5"/>
    </sheetNames>
    <sheetDataSet>
      <sheetData sheetId="0" refreshError="1"/>
      <sheetData sheetId="1">
        <row r="5">
          <cell r="C5" t="str">
            <v>PRIPREMNI RADOVI / PREPARATORY WORKS</v>
          </cell>
        </row>
      </sheetData>
      <sheetData sheetId="2">
        <row r="5">
          <cell r="C5" t="str">
            <v>ZEMLJANI RADOVI / EARTHWORKS</v>
          </cell>
        </row>
      </sheetData>
      <sheetData sheetId="3">
        <row r="5">
          <cell r="C5" t="str">
            <v>BETONSKI RADOVI / CONCRETE WORKS</v>
          </cell>
        </row>
      </sheetData>
      <sheetData sheetId="4">
        <row r="5">
          <cell r="C5" t="str">
            <v>ARMIRAČKI  RADOVI / REINFORCEMENT WORKS</v>
          </cell>
        </row>
      </sheetData>
      <sheetData sheetId="5">
        <row r="5">
          <cell r="C5" t="str">
            <v>ZIDARSKI  RADOVI / MASONRY</v>
          </cell>
        </row>
      </sheetData>
      <sheetData sheetId="6">
        <row r="5">
          <cell r="C5" t="str">
            <v>TESARSKI RADOVI / WOODWORKING</v>
          </cell>
        </row>
      </sheetData>
      <sheetData sheetId="7">
        <row r="5">
          <cell r="C5" t="str">
            <v>IZOLATERSKI RADOVI / INSULATION WORKS</v>
          </cell>
        </row>
      </sheetData>
      <sheetData sheetId="8">
        <row r="5">
          <cell r="C5" t="str">
            <v>SUVOMONTAŽNI RADOVI /  DRYWALL WORKS</v>
          </cell>
        </row>
      </sheetData>
      <sheetData sheetId="9">
        <row r="5">
          <cell r="C5" t="str">
            <v>STOLARSKI RADOVI / JOINERY WORKS (DOORS)</v>
          </cell>
        </row>
      </sheetData>
      <sheetData sheetId="10">
        <row r="5">
          <cell r="C5" t="str">
            <v>PVC STOLARIJA / PVC DOORS AND WINDOWS</v>
          </cell>
        </row>
      </sheetData>
      <sheetData sheetId="11">
        <row r="5">
          <cell r="C5" t="str">
            <v>BRAVARSKI RADOVI / IRONMONGERY WORKS</v>
          </cell>
        </row>
      </sheetData>
      <sheetData sheetId="12">
        <row r="5">
          <cell r="C5" t="str">
            <v>ALUMINIJUMSKI RADOVI / ALUMINUM WORKS</v>
          </cell>
        </row>
      </sheetData>
      <sheetData sheetId="13">
        <row r="5">
          <cell r="C5" t="str">
            <v>LIMARSKI RADOVI / SHEET METAL WORKS</v>
          </cell>
        </row>
      </sheetData>
      <sheetData sheetId="14">
        <row r="5">
          <cell r="C5" t="str">
            <v>KERAMIČARSKI RADOVI / TILING WORKS</v>
          </cell>
        </row>
      </sheetData>
      <sheetData sheetId="15">
        <row r="5">
          <cell r="C5" t="str">
            <v>PODOPOLAGAČKI RADOVI / FLOORING WORKS</v>
          </cell>
        </row>
      </sheetData>
      <sheetData sheetId="16">
        <row r="5">
          <cell r="C5" t="str">
            <v>TERACERSKI RADOVI / TERRAZZO FLOOR WORKS</v>
          </cell>
        </row>
      </sheetData>
      <sheetData sheetId="17">
        <row r="5">
          <cell r="C5" t="str">
            <v>MOLERSKO-FARBARSKI RADOVI / PAINTING WORKS</v>
          </cell>
        </row>
      </sheetData>
      <sheetData sheetId="18">
        <row r="5">
          <cell r="C5" t="str">
            <v>FASADERSKI RADOVI / FACADE WORKS</v>
          </cell>
        </row>
      </sheetData>
      <sheetData sheetId="19">
        <row r="5">
          <cell r="C5" t="str">
            <v>RAZNI RADOVI / MISCELANEOUS WORKS</v>
          </cell>
        </row>
      </sheetData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40 Jaka struja"/>
      <sheetName val="41 Gromobrani"/>
      <sheetName val="50 SS Telefon"/>
      <sheetName val="51 SS Televizija"/>
      <sheetName val="52 SS Interfon"/>
      <sheetName val="53 SS Rucni javljaci"/>
      <sheetName val="4-5 REKAPITULACIJA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">
          <cell r="H12">
            <v>15521740</v>
          </cell>
        </row>
        <row r="23">
          <cell r="H23">
            <v>0</v>
          </cell>
        </row>
      </sheetData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60 TT instalacije Opsti opis"/>
      <sheetName val="60.1 Podstanica sekundar"/>
      <sheetName val="60.2 Podstanica primar"/>
      <sheetName val="60.3 Cevna mreza"/>
      <sheetName val="60.4 Radijatori"/>
      <sheetName val="60 Rekapitulacija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E9">
            <v>0</v>
          </cell>
        </row>
        <row r="11">
          <cell r="E11">
            <v>0</v>
          </cell>
        </row>
        <row r="13">
          <cell r="E13">
            <v>0</v>
          </cell>
        </row>
        <row r="15">
          <cell r="E15">
            <v>0</v>
          </cell>
        </row>
      </sheetData>
      <sheetData sheetId="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60 TT instalacije Opsti opis"/>
      <sheetName val="60.1 Podstanica sekundar"/>
      <sheetName val="60.2 Podstanica primar"/>
      <sheetName val="60.3 Cevna mreza"/>
      <sheetName val="60.4 Radijatori"/>
      <sheetName val="60 Rekapitulacija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F10">
            <v>8662.5099999999984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Predmer"/>
      <sheetName val="Sheet1"/>
    </sheetNames>
    <sheetDataSet>
      <sheetData sheetId="0">
        <row r="38">
          <cell r="H38">
            <v>0</v>
          </cell>
        </row>
        <row r="69">
          <cell r="H69">
            <v>0</v>
          </cell>
        </row>
        <row r="100">
          <cell r="H100">
            <v>0</v>
          </cell>
        </row>
      </sheetData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Opsti opis"/>
      <sheetName val="Rusenje"/>
    </sheetNames>
    <sheetDataSet>
      <sheetData sheetId="0" refreshError="1"/>
      <sheetData sheetId="1">
        <row r="291">
          <cell r="H29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upe-radova"/>
      <sheetName val="1.Pripremni"/>
      <sheetName val="2.Zemljani"/>
      <sheetName val="3.Betonski"/>
      <sheetName val="4.Armirački"/>
      <sheetName val="5.Zidarski"/>
      <sheetName val="6.Tesarski"/>
      <sheetName val="7.Izolaterski"/>
      <sheetName val="8.Suvomontazni"/>
      <sheetName val="9.Stolarski"/>
      <sheetName val="10.PVC"/>
      <sheetName val="11.Bravarski"/>
      <sheetName val="12.Alumijumski"/>
      <sheetName val="13.Limarski"/>
      <sheetName val="14.Keramicarski"/>
      <sheetName val="15.Podopolagacki"/>
      <sheetName val="16.Teracerski"/>
      <sheetName val="17.Molerski"/>
      <sheetName val="18.Fasaderski"/>
      <sheetName val="19.Razni"/>
      <sheetName val="Zbirno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">
          <cell r="C5">
            <v>0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</sheetData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0-000 Opsti opis ViK"/>
      <sheetName val="30-100-Gradjevinski radovi ViK"/>
      <sheetName val="30-200-Kanalizacija"/>
      <sheetName val="30-300-Vodovod"/>
      <sheetName val="30-400-Sanitarni pribor"/>
      <sheetName val="30-500-Kišna kanalizacija"/>
      <sheetName val="30 Rekapitulaci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">
          <cell r="I9">
            <v>0</v>
          </cell>
        </row>
        <row r="11">
          <cell r="I11">
            <v>0</v>
          </cell>
        </row>
        <row r="13">
          <cell r="I13">
            <v>0</v>
          </cell>
        </row>
        <row r="15">
          <cell r="I15">
            <v>0</v>
          </cell>
        </row>
        <row r="17">
          <cell r="I17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30-000 Opsti opis ViK"/>
      <sheetName val="30-100-Gradjevinski radovi ViK"/>
      <sheetName val="30-200-Kanalizacija"/>
      <sheetName val="30-300-Vodovod"/>
      <sheetName val="30-400-Sanitarni pribor"/>
      <sheetName val="30-500-Kišna kanalizacija"/>
      <sheetName val="30 Rekapitulaci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0">
          <cell r="I10">
            <v>7127.2000000000007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30-000 Opsti opis ViK"/>
      <sheetName val="30-100-Gradjevinski radovi ViK"/>
      <sheetName val="30-200-Kanalizacija"/>
      <sheetName val="30-300-Vodovod"/>
      <sheetName val="30-400-Sanitarni pribor"/>
      <sheetName val="30-500-Kišna kanalizacija"/>
      <sheetName val="30 Rekapitulacija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I10">
            <v>688750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40 Opšti opis"/>
      <sheetName val="40 Jaka struja"/>
      <sheetName val="41  Gromobran"/>
      <sheetName val="50 Telefoni"/>
      <sheetName val="51 Televizija"/>
      <sheetName val="52 Interfon"/>
      <sheetName val="53 Dojava pozara"/>
      <sheetName val="4-5 REKAPITULACIJA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E11">
            <v>0</v>
          </cell>
        </row>
        <row r="13">
          <cell r="E13">
            <v>0</v>
          </cell>
        </row>
        <row r="17">
          <cell r="E17">
            <v>0</v>
          </cell>
        </row>
        <row r="19">
          <cell r="E19">
            <v>0</v>
          </cell>
        </row>
        <row r="21">
          <cell r="E21">
            <v>0</v>
          </cell>
        </row>
        <row r="23">
          <cell r="E23">
            <v>0</v>
          </cell>
        </row>
      </sheetData>
      <sheetData sheetId="8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40 Jaka struja"/>
      <sheetName val="41 Gromobrani"/>
      <sheetName val="50 SS Telefon"/>
      <sheetName val="51 SS Televizija"/>
      <sheetName val="52 SS Interfon"/>
      <sheetName val="53 SS Rucni javljaci"/>
      <sheetName val="4-5 REKAPITULACIJA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H12">
            <v>15521740</v>
          </cell>
        </row>
        <row r="13">
          <cell r="H13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9">
          <cell r="H19">
            <v>0</v>
          </cell>
        </row>
        <row r="21">
          <cell r="H21">
            <v>0</v>
          </cell>
        </row>
      </sheetData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40 Opšti opis"/>
      <sheetName val="40 Jaka struja"/>
      <sheetName val="41  Gromobran"/>
      <sheetName val="50 Telefoni"/>
      <sheetName val="51 Televizija"/>
      <sheetName val="52 Interfon"/>
      <sheetName val="4-5 REKAPITULACIJA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E12">
            <v>136118</v>
          </cell>
        </row>
      </sheetData>
      <sheetData sheetId="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40 Jaka struja"/>
      <sheetName val="41 Gromobrani"/>
      <sheetName val="50 SS Telefon"/>
      <sheetName val="51 SS Televizija"/>
      <sheetName val="52 SS Interfon"/>
      <sheetName val="53 SS Rucni javljaci"/>
      <sheetName val="4-5 REKAPITULACIJA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3">
          <cell r="H13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21">
          <cell r="H21">
            <v>0</v>
          </cell>
        </row>
        <row r="23">
          <cell r="H23">
            <v>0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showZeros="0" tabSelected="1" topLeftCell="A34" zoomScaleNormal="100" zoomScaleSheetLayoutView="110" zoomScalePageLayoutView="110" workbookViewId="0">
      <selection activeCell="E46" sqref="E46"/>
    </sheetView>
  </sheetViews>
  <sheetFormatPr defaultRowHeight="14.25"/>
  <cols>
    <col min="1" max="1" width="6.85546875" style="58" customWidth="1"/>
    <col min="2" max="2" width="57.7109375" style="59" customWidth="1"/>
    <col min="3" max="3" width="17.140625" style="76" customWidth="1"/>
    <col min="4" max="4" width="7.28515625" style="59" customWidth="1"/>
    <col min="5" max="5" width="15.42578125" style="59" customWidth="1"/>
    <col min="6" max="16384" width="9.140625" style="59"/>
  </cols>
  <sheetData>
    <row r="1" spans="1:8" s="36" customFormat="1" ht="62.25" customHeight="1">
      <c r="A1" s="7" t="s">
        <v>20</v>
      </c>
      <c r="B1" s="86" t="s">
        <v>79</v>
      </c>
      <c r="C1" s="87"/>
      <c r="D1" s="35"/>
      <c r="E1" s="35"/>
      <c r="F1" s="35"/>
      <c r="G1" s="35"/>
      <c r="H1" s="29"/>
    </row>
    <row r="2" spans="1:8" s="39" customFormat="1" ht="46.5" customHeight="1">
      <c r="A2" s="37"/>
      <c r="B2" s="38" t="s">
        <v>21</v>
      </c>
      <c r="C2" s="67"/>
    </row>
    <row r="3" spans="1:8" s="31" customFormat="1" ht="20.25" customHeight="1">
      <c r="A3" s="40"/>
      <c r="B3" s="1" t="s">
        <v>19</v>
      </c>
      <c r="C3" s="68"/>
    </row>
    <row r="4" spans="1:8" s="32" customFormat="1" ht="8.25" customHeight="1">
      <c r="A4" s="41"/>
      <c r="C4" s="69"/>
    </row>
    <row r="5" spans="1:8" s="23" customFormat="1" ht="20.100000000000001" customHeight="1">
      <c r="A5" s="22" t="s">
        <v>18</v>
      </c>
      <c r="B5" s="23" t="str">
        <f>'[1]1.Pripremni'!$C$5</f>
        <v>PRIPREMNI RADOVI / PREPARATORY WORKS</v>
      </c>
      <c r="C5" s="70">
        <f>[2]Zbirno!C5</f>
        <v>0</v>
      </c>
      <c r="E5" s="33"/>
    </row>
    <row r="6" spans="1:8" s="23" customFormat="1" ht="20.100000000000001" customHeight="1">
      <c r="A6" s="22" t="s">
        <v>17</v>
      </c>
      <c r="B6" s="23" t="str">
        <f>'[1]2.Zemljani'!$C$5</f>
        <v>ZEMLJANI RADOVI / EARTHWORKS</v>
      </c>
      <c r="C6" s="70">
        <f>[2]Zbirno!C6</f>
        <v>0</v>
      </c>
      <c r="E6" s="33"/>
    </row>
    <row r="7" spans="1:8" s="23" customFormat="1" ht="20.100000000000001" customHeight="1">
      <c r="A7" s="22" t="s">
        <v>16</v>
      </c>
      <c r="B7" s="23" t="str">
        <f>'[1]3.Betonski'!$C$5</f>
        <v>BETONSKI RADOVI / CONCRETE WORKS</v>
      </c>
      <c r="C7" s="70">
        <f>[2]Zbirno!C7</f>
        <v>0</v>
      </c>
      <c r="E7" s="33"/>
    </row>
    <row r="8" spans="1:8" s="23" customFormat="1" ht="20.100000000000001" customHeight="1">
      <c r="A8" s="22" t="s">
        <v>15</v>
      </c>
      <c r="B8" s="23" t="str">
        <f>'[1]4.Armirački'!$C$5</f>
        <v>ARMIRAČKI  RADOVI / REINFORCEMENT WORKS</v>
      </c>
      <c r="C8" s="70">
        <f>[2]Zbirno!C8</f>
        <v>0</v>
      </c>
      <c r="E8" s="33"/>
    </row>
    <row r="9" spans="1:8" s="23" customFormat="1" ht="20.100000000000001" customHeight="1">
      <c r="A9" s="22" t="s">
        <v>14</v>
      </c>
      <c r="B9" s="23" t="str">
        <f>'[1]5.Zidarski'!$C$5</f>
        <v>ZIDARSKI  RADOVI / MASONRY</v>
      </c>
      <c r="C9" s="70">
        <f>[2]Zbirno!C9</f>
        <v>0</v>
      </c>
      <c r="E9" s="33"/>
    </row>
    <row r="10" spans="1:8" s="23" customFormat="1" ht="20.100000000000001" customHeight="1">
      <c r="A10" s="22" t="s">
        <v>13</v>
      </c>
      <c r="B10" s="23" t="str">
        <f>'[1]6.Tesarski'!$C$5</f>
        <v>TESARSKI RADOVI / WOODWORKING</v>
      </c>
      <c r="C10" s="70">
        <f>[2]Zbirno!C10</f>
        <v>0</v>
      </c>
      <c r="E10" s="33"/>
    </row>
    <row r="11" spans="1:8" s="23" customFormat="1" ht="20.100000000000001" customHeight="1">
      <c r="A11" s="22" t="s">
        <v>12</v>
      </c>
      <c r="B11" s="23" t="str">
        <f>'[1]7.Izolaterski'!$C$5</f>
        <v>IZOLATERSKI RADOVI / INSULATION WORKS</v>
      </c>
      <c r="C11" s="70">
        <f>[2]Zbirno!C11</f>
        <v>0</v>
      </c>
      <c r="E11" s="33"/>
    </row>
    <row r="12" spans="1:8" s="23" customFormat="1" ht="20.100000000000001" customHeight="1">
      <c r="A12" s="22" t="s">
        <v>11</v>
      </c>
      <c r="B12" s="23" t="str">
        <f>'[1]8.Suvomontazni'!$C$5</f>
        <v>SUVOMONTAŽNI RADOVI /  DRYWALL WORKS</v>
      </c>
      <c r="C12" s="70">
        <f>[2]Zbirno!C12</f>
        <v>0</v>
      </c>
      <c r="E12" s="33"/>
    </row>
    <row r="13" spans="1:8" s="23" customFormat="1" ht="20.100000000000001" customHeight="1">
      <c r="A13" s="22" t="s">
        <v>10</v>
      </c>
      <c r="B13" s="23" t="str">
        <f>'[1]9.Stolarski'!$C$5</f>
        <v>STOLARSKI RADOVI / JOINERY WORKS (DOORS)</v>
      </c>
      <c r="C13" s="70">
        <f>[2]Zbirno!C13</f>
        <v>0</v>
      </c>
      <c r="E13" s="33"/>
    </row>
    <row r="14" spans="1:8" s="23" customFormat="1" ht="20.100000000000001" customHeight="1">
      <c r="A14" s="22" t="s">
        <v>9</v>
      </c>
      <c r="B14" s="23" t="str">
        <f>'[1]10.PVC'!$C$5</f>
        <v>PVC STOLARIJA / PVC DOORS AND WINDOWS</v>
      </c>
      <c r="C14" s="70">
        <f>[2]Zbirno!C14</f>
        <v>0</v>
      </c>
      <c r="E14" s="33"/>
    </row>
    <row r="15" spans="1:8" s="23" customFormat="1" ht="20.100000000000001" customHeight="1">
      <c r="A15" s="22" t="s">
        <v>8</v>
      </c>
      <c r="B15" s="23" t="str">
        <f>'[1]11.Bravarski'!$C$5</f>
        <v>BRAVARSKI RADOVI / IRONMONGERY WORKS</v>
      </c>
      <c r="C15" s="70">
        <f>[2]Zbirno!C15</f>
        <v>0</v>
      </c>
      <c r="E15" s="33"/>
    </row>
    <row r="16" spans="1:8" s="23" customFormat="1" ht="20.100000000000001" customHeight="1">
      <c r="A16" s="22" t="s">
        <v>7</v>
      </c>
      <c r="B16" s="23" t="str">
        <f>'[1]12.Alumijumski'!$C$5</f>
        <v>ALUMINIJUMSKI RADOVI / ALUMINUM WORKS</v>
      </c>
      <c r="C16" s="70">
        <f>[2]Zbirno!C16</f>
        <v>0</v>
      </c>
      <c r="D16" s="43"/>
      <c r="E16" s="33"/>
    </row>
    <row r="17" spans="1:7" s="23" customFormat="1" ht="20.100000000000001" customHeight="1">
      <c r="A17" s="22" t="s">
        <v>6</v>
      </c>
      <c r="B17" s="23" t="str">
        <f>'[1]13.Limarski'!$C$5</f>
        <v>LIMARSKI RADOVI / SHEET METAL WORKS</v>
      </c>
      <c r="C17" s="70">
        <f>[2]Zbirno!C17</f>
        <v>0</v>
      </c>
      <c r="E17" s="33"/>
    </row>
    <row r="18" spans="1:7" s="23" customFormat="1" ht="20.100000000000001" customHeight="1">
      <c r="A18" s="22" t="s">
        <v>5</v>
      </c>
      <c r="B18" s="23" t="str">
        <f>'[1]14.Keramicarski'!$C$5</f>
        <v>KERAMIČARSKI RADOVI / TILING WORKS</v>
      </c>
      <c r="C18" s="70">
        <f>[2]Zbirno!C18</f>
        <v>0</v>
      </c>
      <c r="E18" s="33"/>
    </row>
    <row r="19" spans="1:7" s="23" customFormat="1" ht="20.100000000000001" customHeight="1">
      <c r="A19" s="22" t="s">
        <v>4</v>
      </c>
      <c r="B19" s="23" t="str">
        <f>'[1]15.Podopolagacki'!$C$5</f>
        <v>PODOPOLAGAČKI RADOVI / FLOORING WORKS</v>
      </c>
      <c r="C19" s="70">
        <f>[2]Zbirno!C19</f>
        <v>0</v>
      </c>
      <c r="E19" s="33"/>
    </row>
    <row r="20" spans="1:7" s="23" customFormat="1" ht="20.100000000000001" customHeight="1">
      <c r="A20" s="22" t="s">
        <v>3</v>
      </c>
      <c r="B20" s="23" t="str">
        <f>'[1]16.Teracerski'!$C$5</f>
        <v>TERACERSKI RADOVI / TERRAZZO FLOOR WORKS</v>
      </c>
      <c r="C20" s="70">
        <f>[2]Zbirno!C20</f>
        <v>0</v>
      </c>
      <c r="E20" s="33"/>
    </row>
    <row r="21" spans="1:7" s="23" customFormat="1" ht="20.100000000000001" customHeight="1">
      <c r="A21" s="22" t="s">
        <v>2</v>
      </c>
      <c r="B21" s="23" t="str">
        <f>'[1]17.Molerski'!$C$5</f>
        <v>MOLERSKO-FARBARSKI RADOVI / PAINTING WORKS</v>
      </c>
      <c r="C21" s="70">
        <f>[2]Zbirno!C21</f>
        <v>0</v>
      </c>
      <c r="E21" s="33"/>
    </row>
    <row r="22" spans="1:7" s="23" customFormat="1" ht="20.100000000000001" customHeight="1">
      <c r="A22" s="22" t="s">
        <v>1</v>
      </c>
      <c r="B22" s="23" t="str">
        <f>'[1]18.Fasaderski'!$C$5</f>
        <v>FASADERSKI RADOVI / FACADE WORKS</v>
      </c>
      <c r="C22" s="70">
        <f>[2]Zbirno!C22</f>
        <v>0</v>
      </c>
      <c r="E22" s="33"/>
    </row>
    <row r="23" spans="1:7" s="23" customFormat="1" ht="20.100000000000001" customHeight="1">
      <c r="A23" s="22" t="s">
        <v>0</v>
      </c>
      <c r="B23" s="23" t="str">
        <f>'[1]19.Razni'!$C$5</f>
        <v>RAZNI RADOVI / MISCELANEOUS WORKS</v>
      </c>
      <c r="C23" s="70">
        <f>[2]Zbirno!C23</f>
        <v>0</v>
      </c>
      <c r="E23" s="33"/>
    </row>
    <row r="24" spans="1:7" s="32" customFormat="1" ht="6" customHeight="1">
      <c r="A24" s="44"/>
      <c r="C24" s="69"/>
    </row>
    <row r="25" spans="1:7" s="34" customFormat="1" ht="12.75">
      <c r="A25" s="45" t="s">
        <v>41</v>
      </c>
      <c r="B25" s="46" t="s">
        <v>71</v>
      </c>
      <c r="C25" s="71">
        <f>SUM(C5:C24)</f>
        <v>0</v>
      </c>
    </row>
    <row r="26" spans="1:7" s="32" customFormat="1" ht="12" customHeight="1">
      <c r="A26" s="44"/>
      <c r="C26" s="69"/>
    </row>
    <row r="27" spans="1:7" s="23" customFormat="1" ht="22.5" customHeight="1">
      <c r="A27" s="47"/>
      <c r="B27" s="48" t="s">
        <v>24</v>
      </c>
      <c r="C27" s="68"/>
    </row>
    <row r="28" spans="1:7" s="32" customFormat="1" ht="9" customHeight="1">
      <c r="A28" s="44"/>
      <c r="C28" s="69"/>
    </row>
    <row r="29" spans="1:7" s="34" customFormat="1" ht="27" customHeight="1">
      <c r="A29" s="49" t="s">
        <v>34</v>
      </c>
      <c r="B29" s="25" t="s">
        <v>25</v>
      </c>
      <c r="C29" s="60">
        <f>'[3]30 Rekapitulacija'!$I$9</f>
        <v>0</v>
      </c>
    </row>
    <row r="30" spans="1:7" s="34" customFormat="1" ht="20.100000000000001" customHeight="1">
      <c r="A30" s="49" t="s">
        <v>35</v>
      </c>
      <c r="B30" s="25" t="s">
        <v>26</v>
      </c>
      <c r="C30" s="60">
        <f>'[3]30 Rekapitulacija'!$I$11</f>
        <v>0</v>
      </c>
      <c r="D30" s="6"/>
      <c r="E30" s="60"/>
      <c r="G30" s="62">
        <f>'[4]30 Rekapitulacija'!I11</f>
        <v>0</v>
      </c>
    </row>
    <row r="31" spans="1:7" s="34" customFormat="1" ht="20.100000000000001" customHeight="1">
      <c r="A31" s="49" t="s">
        <v>36</v>
      </c>
      <c r="B31" s="25" t="s">
        <v>27</v>
      </c>
      <c r="C31" s="60">
        <f>'[3]30 Rekapitulacija'!$I$13</f>
        <v>0</v>
      </c>
    </row>
    <row r="32" spans="1:7" s="34" customFormat="1" ht="36" customHeight="1">
      <c r="A32" s="49" t="s">
        <v>37</v>
      </c>
      <c r="B32" s="25" t="s">
        <v>22</v>
      </c>
      <c r="C32" s="60">
        <f>'[3]30 Rekapitulacija'!$I$15</f>
        <v>0</v>
      </c>
      <c r="D32" s="6"/>
      <c r="E32" s="60"/>
      <c r="G32" s="62">
        <f>'[4]30 Rekapitulacija'!I13</f>
        <v>0</v>
      </c>
    </row>
    <row r="33" spans="1:8" s="34" customFormat="1" ht="31.5" customHeight="1">
      <c r="A33" s="49" t="s">
        <v>38</v>
      </c>
      <c r="B33" s="26" t="s">
        <v>23</v>
      </c>
      <c r="C33" s="24">
        <f>'[3]30 Rekapitulacija'!$I$17</f>
        <v>0</v>
      </c>
    </row>
    <row r="34" spans="1:8" s="32" customFormat="1" ht="8.25" customHeight="1">
      <c r="A34" s="8"/>
      <c r="B34" s="2"/>
      <c r="C34" s="3"/>
      <c r="D34" s="6">
        <f>'[5]30 Rekapitulacija'!I15</f>
        <v>0</v>
      </c>
      <c r="E34" s="61">
        <f>'[3]30 Rekapitulacija'!I14</f>
        <v>0</v>
      </c>
      <c r="F34" s="3"/>
      <c r="G34" s="62">
        <f>'[4]30 Rekapitulacija'!I15</f>
        <v>0</v>
      </c>
      <c r="H34" s="4"/>
    </row>
    <row r="35" spans="1:8" s="34" customFormat="1" ht="12.75">
      <c r="A35" s="45" t="s">
        <v>42</v>
      </c>
      <c r="B35" s="46" t="s">
        <v>73</v>
      </c>
      <c r="C35" s="71">
        <f>SUM(C29:C34)</f>
        <v>0</v>
      </c>
      <c r="F35" s="5"/>
      <c r="H35" s="5"/>
    </row>
    <row r="36" spans="1:8" s="32" customFormat="1" ht="16.5" customHeight="1">
      <c r="A36" s="41"/>
      <c r="C36" s="69"/>
      <c r="D36" s="6">
        <f>'[5]30 Rekapitulacija'!I17</f>
        <v>0</v>
      </c>
      <c r="E36" s="42">
        <f>'[3]30 Rekapitulacija'!I16</f>
        <v>0</v>
      </c>
      <c r="G36" s="62">
        <f>'[4]30 Rekapitulacija'!I17</f>
        <v>0</v>
      </c>
    </row>
    <row r="37" spans="1:8" s="23" customFormat="1" ht="22.5" customHeight="1">
      <c r="A37" s="47"/>
      <c r="B37" s="50" t="s">
        <v>39</v>
      </c>
      <c r="C37" s="68"/>
    </row>
    <row r="38" spans="1:8" s="23" customFormat="1" ht="8.25" customHeight="1">
      <c r="A38" s="51"/>
      <c r="C38" s="70"/>
      <c r="D38" s="52"/>
    </row>
    <row r="39" spans="1:8" s="52" customFormat="1" ht="20.100000000000001" customHeight="1">
      <c r="A39" s="53" t="s">
        <v>65</v>
      </c>
      <c r="B39" s="54" t="s">
        <v>28</v>
      </c>
      <c r="C39" s="72"/>
      <c r="D39" s="55"/>
      <c r="E39" s="55"/>
      <c r="F39" s="55"/>
    </row>
    <row r="40" spans="1:8" s="52" customFormat="1" ht="50.25" customHeight="1">
      <c r="A40" s="56" t="s">
        <v>58</v>
      </c>
      <c r="B40" s="9" t="s">
        <v>29</v>
      </c>
      <c r="C40" s="73">
        <f>'[6]4-5 REKAPITULACIJA'!$E$11</f>
        <v>0</v>
      </c>
    </row>
    <row r="41" spans="1:8" s="52" customFormat="1" ht="27.75" customHeight="1">
      <c r="A41" s="56" t="s">
        <v>59</v>
      </c>
      <c r="B41" s="9" t="s">
        <v>30</v>
      </c>
      <c r="C41" s="73">
        <f>'[6]4-5 REKAPITULACIJA'!$E$13</f>
        <v>0</v>
      </c>
      <c r="D41" s="57">
        <f>'[7]4-5 REKAPITULACIJA'!H13</f>
        <v>0</v>
      </c>
      <c r="E41" s="57">
        <f>'[8]4-5 REKAPITULACIJA'!E13</f>
        <v>0</v>
      </c>
      <c r="G41" s="57">
        <f>'[9]4-5 REKAPITULACIJA'!H13</f>
        <v>0</v>
      </c>
    </row>
    <row r="42" spans="1:8" s="52" customFormat="1" ht="8.25" customHeight="1">
      <c r="A42" s="10"/>
      <c r="B42" s="11"/>
      <c r="C42" s="15"/>
    </row>
    <row r="43" spans="1:8" s="52" customFormat="1" ht="20.100000000000001" customHeight="1">
      <c r="A43" s="53" t="s">
        <v>64</v>
      </c>
      <c r="B43" s="14" t="s">
        <v>31</v>
      </c>
      <c r="C43" s="15"/>
      <c r="D43" s="57">
        <f>'[7]4-5 REKAPITULACIJA'!H15</f>
        <v>0</v>
      </c>
      <c r="E43" s="57">
        <f>'[8]4-5 REKAPITULACIJA'!E15</f>
        <v>0</v>
      </c>
      <c r="G43" s="57">
        <f>'[9]4-5 REKAPITULACIJA'!H15</f>
        <v>0</v>
      </c>
    </row>
    <row r="44" spans="1:8" s="52" customFormat="1" ht="20.100000000000001" customHeight="1">
      <c r="A44" s="56" t="s">
        <v>60</v>
      </c>
      <c r="B44" s="11" t="s">
        <v>32</v>
      </c>
      <c r="C44" s="73">
        <f>'[6]4-5 REKAPITULACIJA'!$E$17</f>
        <v>0</v>
      </c>
      <c r="D44" s="57">
        <f>'[7]4-5 REKAPITULACIJA'!H16</f>
        <v>0</v>
      </c>
      <c r="E44" s="57">
        <f>'[8]4-5 REKAPITULACIJA'!E16</f>
        <v>0</v>
      </c>
      <c r="G44" s="57">
        <f>'[9]4-5 REKAPITULACIJA'!H16</f>
        <v>0</v>
      </c>
    </row>
    <row r="45" spans="1:8" s="52" customFormat="1" ht="20.100000000000001" customHeight="1">
      <c r="A45" s="56" t="s">
        <v>61</v>
      </c>
      <c r="B45" s="11" t="s">
        <v>33</v>
      </c>
      <c r="C45" s="70">
        <f>'[6]4-5 REKAPITULACIJA'!$E$19</f>
        <v>0</v>
      </c>
      <c r="D45" s="57">
        <f>'[7]4-5 REKAPITULACIJA'!H17</f>
        <v>0</v>
      </c>
      <c r="E45" s="57">
        <f>'[8]4-5 REKAPITULACIJA'!E17</f>
        <v>0</v>
      </c>
      <c r="G45" s="57">
        <f>'[9]4-5 REKAPITULACIJA'!H17</f>
        <v>0</v>
      </c>
    </row>
    <row r="46" spans="1:8" s="52" customFormat="1" ht="20.100000000000001" customHeight="1">
      <c r="A46" s="56" t="s">
        <v>62</v>
      </c>
      <c r="B46" s="12" t="s">
        <v>40</v>
      </c>
      <c r="C46" s="70">
        <f>'[6]4-5 REKAPITULACIJA'!$E$21</f>
        <v>0</v>
      </c>
    </row>
    <row r="47" spans="1:8" s="52" customFormat="1" ht="20.100000000000001" customHeight="1">
      <c r="A47" s="56" t="s">
        <v>63</v>
      </c>
      <c r="B47" s="12" t="s">
        <v>68</v>
      </c>
      <c r="C47" s="88">
        <f>'[6]4-5 REKAPITULACIJA'!$E$23</f>
        <v>0</v>
      </c>
      <c r="D47" s="57">
        <f>'[7]4-5 REKAPITULACIJA'!H19</f>
        <v>0</v>
      </c>
      <c r="E47" s="57"/>
      <c r="G47" s="57"/>
    </row>
    <row r="48" spans="1:8" s="23" customFormat="1" ht="8.25" customHeight="1">
      <c r="A48" s="13"/>
      <c r="B48" s="14"/>
      <c r="C48" s="15"/>
    </row>
    <row r="49" spans="1:7" s="52" customFormat="1" ht="12.75">
      <c r="A49" s="45" t="s">
        <v>43</v>
      </c>
      <c r="B49" s="46" t="s">
        <v>72</v>
      </c>
      <c r="C49" s="71">
        <f>SUM(C40:C47)</f>
        <v>0</v>
      </c>
      <c r="D49" s="57">
        <f>'[7]4-5 REKAPITULACIJA'!H21</f>
        <v>0</v>
      </c>
      <c r="E49" s="57">
        <f>'[8]4-5 REKAPITULACIJA'!E21</f>
        <v>0</v>
      </c>
      <c r="G49" s="57">
        <f>'[9]4-5 REKAPITULACIJA'!H21</f>
        <v>0</v>
      </c>
    </row>
    <row r="50" spans="1:7" s="23" customFormat="1" ht="12.75">
      <c r="A50" s="51"/>
      <c r="C50" s="70"/>
    </row>
    <row r="51" spans="1:7" s="23" customFormat="1" ht="24" customHeight="1">
      <c r="A51" s="47"/>
      <c r="B51" s="63" t="s">
        <v>48</v>
      </c>
      <c r="C51" s="74"/>
      <c r="E51" s="24">
        <f>'[10]4-5 REKAPITULACIJA'!H23</f>
        <v>0</v>
      </c>
      <c r="G51" s="24">
        <f>'[9]4-5 REKAPITULACIJA'!H23</f>
        <v>0</v>
      </c>
    </row>
    <row r="52" spans="1:7" s="23" customFormat="1" ht="7.5" customHeight="1">
      <c r="A52" s="51"/>
      <c r="C52" s="70"/>
    </row>
    <row r="53" spans="1:7" s="52" customFormat="1" ht="35.25" customHeight="1">
      <c r="A53" s="28" t="s">
        <v>54</v>
      </c>
      <c r="B53" s="27" t="s">
        <v>44</v>
      </c>
      <c r="C53" s="73">
        <f>'[11]60 Rekapitulacija'!$E$9</f>
        <v>0</v>
      </c>
    </row>
    <row r="54" spans="1:7" s="52" customFormat="1" ht="37.5" customHeight="1">
      <c r="A54" s="28" t="s">
        <v>55</v>
      </c>
      <c r="B54" s="27" t="s">
        <v>45</v>
      </c>
      <c r="C54" s="73">
        <f>'[11]60 Rekapitulacija'!$E$11</f>
        <v>0</v>
      </c>
      <c r="D54" s="21"/>
      <c r="E54" s="57">
        <f>'[12]60 Rekapitulacija'!F11</f>
        <v>0</v>
      </c>
    </row>
    <row r="55" spans="1:7" s="52" customFormat="1" ht="20.100000000000001" customHeight="1">
      <c r="A55" s="28" t="s">
        <v>56</v>
      </c>
      <c r="B55" s="16" t="s">
        <v>46</v>
      </c>
      <c r="C55" s="69">
        <f>'[11]60 Rekapitulacija'!$E$13</f>
        <v>0</v>
      </c>
    </row>
    <row r="56" spans="1:7" s="52" customFormat="1" ht="20.100000000000001" customHeight="1">
      <c r="A56" s="28" t="s">
        <v>57</v>
      </c>
      <c r="B56" s="16" t="s">
        <v>47</v>
      </c>
      <c r="C56" s="69">
        <f>'[11]60 Rekapitulacija'!$E$15</f>
        <v>0</v>
      </c>
      <c r="D56" s="21"/>
      <c r="E56" s="57">
        <f>'[12]60 Rekapitulacija'!F13</f>
        <v>0</v>
      </c>
    </row>
    <row r="57" spans="1:7" s="32" customFormat="1" ht="4.5" customHeight="1">
      <c r="A57" s="18"/>
      <c r="B57" s="19"/>
      <c r="C57" s="75"/>
      <c r="F57" s="17"/>
      <c r="G57" s="20"/>
    </row>
    <row r="58" spans="1:7" s="32" customFormat="1" ht="12.75">
      <c r="A58" s="45" t="s">
        <v>49</v>
      </c>
      <c r="B58" s="46" t="s">
        <v>74</v>
      </c>
      <c r="C58" s="71">
        <f>SUM(C53:C57)</f>
        <v>0</v>
      </c>
      <c r="D58" s="20"/>
      <c r="E58" s="42"/>
    </row>
    <row r="59" spans="1:7" s="32" customFormat="1">
      <c r="A59" s="58"/>
      <c r="B59" s="59"/>
      <c r="C59" s="76"/>
      <c r="D59" s="20"/>
    </row>
    <row r="60" spans="1:7" s="23" customFormat="1" ht="24" customHeight="1">
      <c r="A60" s="47"/>
      <c r="B60" s="63" t="s">
        <v>50</v>
      </c>
      <c r="C60" s="74"/>
      <c r="E60" s="24"/>
      <c r="G60" s="24"/>
    </row>
    <row r="61" spans="1:7" s="32" customFormat="1" ht="6.75" customHeight="1">
      <c r="A61" s="58"/>
      <c r="B61" s="59"/>
      <c r="C61" s="76"/>
      <c r="D61" s="20"/>
      <c r="E61" s="42"/>
    </row>
    <row r="62" spans="1:7" s="52" customFormat="1" ht="20.100000000000001" customHeight="1">
      <c r="A62" s="28" t="s">
        <v>52</v>
      </c>
      <c r="B62" s="16" t="s">
        <v>66</v>
      </c>
      <c r="C62" s="30">
        <f>[13]Predmer!$H$38</f>
        <v>0</v>
      </c>
    </row>
    <row r="63" spans="1:7" s="52" customFormat="1" ht="20.100000000000001" customHeight="1">
      <c r="A63" s="28" t="s">
        <v>53</v>
      </c>
      <c r="B63" s="16" t="s">
        <v>67</v>
      </c>
      <c r="C63" s="73">
        <f>[13]Predmer!$H$69</f>
        <v>0</v>
      </c>
      <c r="D63" s="21"/>
      <c r="E63" s="57"/>
    </row>
    <row r="64" spans="1:7" s="52" customFormat="1" ht="20.100000000000001" customHeight="1">
      <c r="A64" s="28" t="s">
        <v>69</v>
      </c>
      <c r="B64" s="16" t="s">
        <v>70</v>
      </c>
      <c r="C64" s="73">
        <f>[13]Predmer!$H$100</f>
        <v>0</v>
      </c>
      <c r="D64" s="21"/>
      <c r="E64" s="57"/>
    </row>
    <row r="65" spans="1:5" s="32" customFormat="1" ht="9" customHeight="1">
      <c r="A65" s="58"/>
      <c r="B65" s="59"/>
      <c r="C65" s="76"/>
      <c r="D65" s="20"/>
      <c r="E65" s="42"/>
    </row>
    <row r="66" spans="1:5" s="32" customFormat="1" ht="12.75">
      <c r="A66" s="45" t="s">
        <v>51</v>
      </c>
      <c r="B66" s="46" t="s">
        <v>75</v>
      </c>
      <c r="C66" s="71">
        <f>SUM(C62:C65)</f>
        <v>0</v>
      </c>
      <c r="D66" s="20"/>
      <c r="E66" s="42"/>
    </row>
    <row r="67" spans="1:5" s="32" customFormat="1">
      <c r="A67" s="58"/>
      <c r="B67" s="59"/>
      <c r="C67" s="76"/>
      <c r="D67" s="20"/>
      <c r="E67" s="42"/>
    </row>
    <row r="68" spans="1:5" s="83" customFormat="1" ht="36" customHeight="1">
      <c r="A68" s="80"/>
      <c r="B68" s="81" t="s">
        <v>78</v>
      </c>
      <c r="C68" s="82">
        <f>+C58+C49+C35+C25+C66</f>
        <v>0</v>
      </c>
    </row>
    <row r="69" spans="1:5" s="83" customFormat="1" ht="15">
      <c r="A69" s="84"/>
      <c r="C69" s="85"/>
    </row>
    <row r="70" spans="1:5" s="83" customFormat="1" ht="34.5" customHeight="1">
      <c r="A70" s="80"/>
      <c r="B70" s="81" t="s">
        <v>77</v>
      </c>
      <c r="C70" s="82">
        <f>[14]Rusenje!$H$291</f>
        <v>0</v>
      </c>
    </row>
    <row r="71" spans="1:5" ht="27" customHeight="1">
      <c r="A71" s="64"/>
      <c r="B71" s="65"/>
      <c r="C71" s="66"/>
    </row>
    <row r="72" spans="1:5" ht="65.25" customHeight="1">
      <c r="A72" s="77"/>
      <c r="B72" s="78" t="s">
        <v>76</v>
      </c>
      <c r="C72" s="79">
        <f>+C70+C68</f>
        <v>0</v>
      </c>
    </row>
  </sheetData>
  <sheetProtection password="CC39" sheet="1" objects="1" scenarios="1"/>
  <mergeCells count="1">
    <mergeCell ref="B1:C1"/>
  </mergeCells>
  <pageMargins left="0.98425196850393704" right="0.78740157480314965" top="0.78740157480314965" bottom="0.59055118110236227" header="0.31496062992125984" footer="0.31496062992125984"/>
  <pageSetup paperSize="9" orientation="portrait" r:id="rId1"/>
  <headerFooter>
    <oddFooter>&amp;L&amp;F&amp;C&amp;A&amp;R&amp;P/&amp;N</oddFooter>
  </headerFooter>
  <rowBreaks count="1" manualBreakCount="1">
    <brk id="36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Rekapitulacija 2</vt:lpstr>
      <vt:lpstr>Sheet1</vt:lpstr>
      <vt:lpstr>Sheet2</vt:lpstr>
      <vt:lpstr>Sheet3</vt:lpstr>
      <vt:lpstr>'Rekapitulacija 2'!Print_Area</vt:lpstr>
      <vt:lpstr>'Rekapitulacija 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</dc:creator>
  <cp:lastModifiedBy>Djordje.Mojovic</cp:lastModifiedBy>
  <cp:lastPrinted>2018-08-21T18:24:13Z</cp:lastPrinted>
  <dcterms:created xsi:type="dcterms:W3CDTF">2016-11-08T18:26:24Z</dcterms:created>
  <dcterms:modified xsi:type="dcterms:W3CDTF">2018-08-22T20:00:46Z</dcterms:modified>
</cp:coreProperties>
</file>