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heckCompatibility="1" defaultThemeVersion="124226"/>
  <bookViews>
    <workbookView xWindow="-15" yWindow="-15" windowWidth="14415" windowHeight="12165" firstSheet="3" activeTab="7"/>
  </bookViews>
  <sheets>
    <sheet name="40 Opšti opis" sheetId="11" r:id="rId1"/>
    <sheet name="40 Jaka struja" sheetId="4" r:id="rId2"/>
    <sheet name="41  Gromobran" sheetId="6" r:id="rId3"/>
    <sheet name="50 Telefoni" sheetId="7" r:id="rId4"/>
    <sheet name="51 Televizija" sheetId="8" r:id="rId5"/>
    <sheet name="52 Interfon" sheetId="9" r:id="rId6"/>
    <sheet name="53 Dojava pozara" sheetId="14" r:id="rId7"/>
    <sheet name="4-5 REKAPITULACIJA" sheetId="13" r:id="rId8"/>
    <sheet name="Sheet1" sheetId="10" r:id="rId9"/>
  </sheets>
  <externalReferences>
    <externalReference r:id="rId10"/>
  </externalReferences>
  <definedNames>
    <definedName name="__xlnm.Print_Titles" localSheetId="7">NA()</definedName>
    <definedName name="Excel_BuiltIn_Print_Titles_1" localSheetId="0">#REF!</definedName>
    <definedName name="Excel_BuiltIn_Print_Titles_1" localSheetId="2">#REF!</definedName>
    <definedName name="Excel_BuiltIn_Print_Titles_1" localSheetId="7">"#REF!"</definedName>
    <definedName name="Excel_BuiltIn_Print_Titles_1" localSheetId="3">#REF!</definedName>
    <definedName name="Excel_BuiltIn_Print_Titles_1" localSheetId="4">#REF!</definedName>
    <definedName name="Excel_BuiltIn_Print_Titles_1" localSheetId="5">#REF!</definedName>
    <definedName name="Excel_BuiltIn_Print_Titles_1" localSheetId="6">#REF!</definedName>
    <definedName name="Excel_BuiltIn_Print_Titles_1">#REF!</definedName>
    <definedName name="_xlnm.Print_Area" localSheetId="1">'40 Jaka struja'!$A$1:$H$121</definedName>
    <definedName name="_xlnm.Print_Area" localSheetId="0">'40 Opšti opis'!$A$1:$H$9</definedName>
    <definedName name="_xlnm.Print_Area" localSheetId="2">'41  Gromobran'!$A$1:$H$32</definedName>
    <definedName name="_xlnm.Print_Area" localSheetId="3">'50 Telefoni'!$A$1:$H$19</definedName>
    <definedName name="_xlnm.Print_Area" localSheetId="4">'51 Televizija'!$A$1:$H$25</definedName>
    <definedName name="_xlnm.Print_Area" localSheetId="5">'52 Interfon'!$A$1:$H$17</definedName>
    <definedName name="_xlnm.Print_Area" localSheetId="6">'53 Dojava pozara'!$A$1:$H$46</definedName>
    <definedName name="_xlnm.Print_Titles" localSheetId="1">'40 Jaka struja'!$5:$5</definedName>
    <definedName name="_xlnm.Print_Titles" localSheetId="2">'41  Gromobran'!$5:$5</definedName>
    <definedName name="_xlnm.Print_Titles" localSheetId="3">'50 Telefoni'!$5:$5</definedName>
    <definedName name="_xlnm.Print_Titles" localSheetId="4">'51 Televizija'!$5:$5</definedName>
    <definedName name="_xlnm.Print_Titles" localSheetId="5">'52 Interfon'!$5:$5</definedName>
    <definedName name="_xlnm.Print_Titles" localSheetId="6">'53 Dojava pozara'!$5:$5</definedName>
  </definedNames>
  <calcPr calcId="125725" iterateDelta="1E-4"/>
</workbook>
</file>

<file path=xl/calcChain.xml><?xml version="1.0" encoding="utf-8"?>
<calcChain xmlns="http://schemas.openxmlformats.org/spreadsheetml/2006/main">
  <c r="A6" i="14"/>
  <c r="A9" s="1"/>
  <c r="A12" s="1"/>
  <c r="A15" s="1"/>
  <c r="A18" s="1"/>
  <c r="A21" s="1"/>
  <c r="A24" s="1"/>
  <c r="A27" s="1"/>
  <c r="A30" s="1"/>
  <c r="A33" s="1"/>
  <c r="A36" s="1"/>
  <c r="A39" s="1"/>
  <c r="A41" s="1"/>
  <c r="A43" s="1"/>
  <c r="H39"/>
  <c r="H43"/>
  <c r="H41"/>
  <c r="H37"/>
  <c r="H34"/>
  <c r="H31"/>
  <c r="H28"/>
  <c r="H25"/>
  <c r="H22"/>
  <c r="H19"/>
  <c r="H16"/>
  <c r="H13"/>
  <c r="H10"/>
  <c r="H7"/>
  <c r="H21" i="4"/>
  <c r="C25" i="13"/>
  <c r="H30" i="6"/>
  <c r="H46" i="14" l="1"/>
  <c r="E23" i="13" s="1"/>
  <c r="A8" i="4"/>
  <c r="A9" s="1"/>
  <c r="A10" s="1"/>
  <c r="A12" s="1"/>
  <c r="A13" s="1"/>
  <c r="A14" s="1"/>
  <c r="A17" s="1"/>
  <c r="A18" s="1"/>
  <c r="A19" s="1"/>
  <c r="A20" s="1"/>
  <c r="A22" s="1"/>
  <c r="A23" s="1"/>
  <c r="A25" s="1"/>
  <c r="A27" s="1"/>
  <c r="A28" s="1"/>
  <c r="A30" s="1"/>
  <c r="A32" s="1"/>
  <c r="A33" s="1"/>
  <c r="A35" s="1"/>
  <c r="A36" s="1"/>
  <c r="A37" s="1"/>
  <c r="A38" s="1"/>
  <c r="A39" s="1"/>
  <c r="A40" s="1"/>
  <c r="A41" s="1"/>
  <c r="A43" s="1"/>
  <c r="A44" s="1"/>
  <c r="A45" s="1"/>
  <c r="A47" s="1"/>
  <c r="A48" s="1"/>
  <c r="A49" s="1"/>
  <c r="A50" s="1"/>
  <c r="A51" s="1"/>
  <c r="A52" s="1"/>
  <c r="A54" s="1"/>
  <c r="A55" s="1"/>
  <c r="A56" s="1"/>
  <c r="A57" s="1"/>
  <c r="A59" s="1"/>
  <c r="A60" s="1"/>
  <c r="A61" s="1"/>
  <c r="A63" s="1"/>
  <c r="A64" s="1"/>
  <c r="A65" s="1"/>
  <c r="A67" s="1"/>
  <c r="A68" s="1"/>
  <c r="A69" s="1"/>
  <c r="A70" s="1"/>
  <c r="A71" s="1"/>
  <c r="A72" s="1"/>
  <c r="A73" s="1"/>
  <c r="A74" s="1"/>
  <c r="A75" s="1"/>
  <c r="A76" s="1"/>
  <c r="A77" s="1"/>
  <c r="A79" s="1"/>
  <c r="A80" s="1"/>
  <c r="A81" s="1"/>
  <c r="A82" s="1"/>
  <c r="A83" s="1"/>
  <c r="A84" s="1"/>
  <c r="A86" s="1"/>
  <c r="A87" s="1"/>
  <c r="A88" s="1"/>
  <c r="A89" s="1"/>
  <c r="A90" s="1"/>
  <c r="A91" s="1"/>
  <c r="A92" s="1"/>
  <c r="A93" s="1"/>
  <c r="A94" s="1"/>
  <c r="A95" s="1"/>
  <c r="A96" s="1"/>
  <c r="A97" s="1"/>
  <c r="A98" s="1"/>
  <c r="A99" s="1"/>
  <c r="A100" s="1"/>
  <c r="A101" s="1"/>
  <c r="A102" s="1"/>
  <c r="A103" s="1"/>
  <c r="A104" s="1"/>
  <c r="A105" s="1"/>
  <c r="A106" s="1"/>
  <c r="A108" s="1"/>
  <c r="A110" s="1"/>
  <c r="A111" s="1"/>
  <c r="A112" s="1"/>
  <c r="A113" s="1"/>
  <c r="A114" s="1"/>
  <c r="A115" s="1"/>
  <c r="A116" s="1"/>
  <c r="A117" s="1"/>
  <c r="A118" s="1"/>
  <c r="A119" s="1"/>
  <c r="A6" i="6" s="1"/>
  <c r="A7" s="1"/>
  <c r="A8" s="1"/>
  <c r="A9" s="1"/>
  <c r="A10" s="1"/>
  <c r="A11" s="1"/>
  <c r="A12" s="1"/>
  <c r="A13" s="1"/>
  <c r="A14" s="1"/>
  <c r="A15" s="1"/>
  <c r="A16" s="1"/>
  <c r="A17" s="1"/>
  <c r="A19" s="1"/>
  <c r="A20" s="1"/>
  <c r="A21" s="1"/>
  <c r="A22" s="1"/>
  <c r="A23" s="1"/>
  <c r="A24" s="1"/>
  <c r="A25" s="1"/>
  <c r="A26" s="1"/>
  <c r="A27" s="1"/>
  <c r="A28" s="1"/>
  <c r="A29" s="1"/>
  <c r="A30" s="1"/>
  <c r="A6" i="7" s="1"/>
  <c r="A7" s="1"/>
  <c r="A8" s="1"/>
  <c r="A10" s="1"/>
  <c r="A11" s="1"/>
  <c r="A13" s="1"/>
  <c r="A14" s="1"/>
  <c r="A15" s="1"/>
  <c r="A16" s="1"/>
  <c r="A17" s="1"/>
  <c r="A6" i="8" s="1"/>
  <c r="A7" s="1"/>
  <c r="A9" s="1"/>
  <c r="A10" s="1"/>
  <c r="A11" s="1"/>
  <c r="A13" s="1"/>
  <c r="A14" s="1"/>
  <c r="A15" s="1"/>
  <c r="A17" s="1"/>
  <c r="A18" s="1"/>
  <c r="A20" s="1"/>
  <c r="A21" s="1"/>
  <c r="A22" s="1"/>
  <c r="A23" s="1"/>
  <c r="A6" i="9" s="1"/>
  <c r="A7" s="1"/>
  <c r="A8" s="1"/>
  <c r="A9" s="1"/>
  <c r="A11" s="1"/>
  <c r="A12" s="1"/>
  <c r="A13" s="1"/>
  <c r="A14" s="1"/>
  <c r="A15" s="1"/>
  <c r="H15"/>
  <c r="H14"/>
  <c r="H13"/>
  <c r="H12"/>
  <c r="H11"/>
  <c r="H9"/>
  <c r="H8"/>
  <c r="H7"/>
  <c r="H6"/>
  <c r="H23" i="8"/>
  <c r="H22"/>
  <c r="H21"/>
  <c r="H20"/>
  <c r="H18"/>
  <c r="H17"/>
  <c r="H15"/>
  <c r="H14"/>
  <c r="H13"/>
  <c r="H11"/>
  <c r="H10"/>
  <c r="H9"/>
  <c r="H7"/>
  <c r="H6"/>
  <c r="H17" i="7"/>
  <c r="H16"/>
  <c r="H15"/>
  <c r="H14"/>
  <c r="H13"/>
  <c r="H11"/>
  <c r="H10"/>
  <c r="H8"/>
  <c r="H7"/>
  <c r="H6"/>
  <c r="H29" i="6"/>
  <c r="H28"/>
  <c r="H27"/>
  <c r="H26"/>
  <c r="H25"/>
  <c r="H24"/>
  <c r="H23"/>
  <c r="H22"/>
  <c r="H21"/>
  <c r="H20"/>
  <c r="H19"/>
  <c r="H17"/>
  <c r="H16"/>
  <c r="H15"/>
  <c r="H14"/>
  <c r="H13"/>
  <c r="H12"/>
  <c r="H11"/>
  <c r="H10"/>
  <c r="H9"/>
  <c r="H8"/>
  <c r="H7"/>
  <c r="H6"/>
  <c r="H82" i="4"/>
  <c r="H68"/>
  <c r="H64"/>
  <c r="H60"/>
  <c r="H56"/>
  <c r="H51"/>
  <c r="H49"/>
  <c r="H39"/>
  <c r="H38"/>
  <c r="H34"/>
  <c r="H32"/>
  <c r="H31"/>
  <c r="H29"/>
  <c r="H35"/>
  <c r="H36"/>
  <c r="H24"/>
  <c r="H22"/>
  <c r="H18"/>
  <c r="H9"/>
  <c r="H52"/>
  <c r="H50"/>
  <c r="C3"/>
  <c r="H111"/>
  <c r="H112"/>
  <c r="H118"/>
  <c r="H110"/>
  <c r="H113"/>
  <c r="H114"/>
  <c r="H115"/>
  <c r="H116"/>
  <c r="H117"/>
  <c r="H119"/>
  <c r="H107"/>
  <c r="H108"/>
  <c r="H106"/>
  <c r="H105"/>
  <c r="H104"/>
  <c r="H103"/>
  <c r="H102"/>
  <c r="H101"/>
  <c r="H96"/>
  <c r="H97"/>
  <c r="H98"/>
  <c r="H99"/>
  <c r="H100"/>
  <c r="H94"/>
  <c r="H93"/>
  <c r="H92"/>
  <c r="H88"/>
  <c r="H89"/>
  <c r="H90"/>
  <c r="H91"/>
  <c r="H95"/>
  <c r="H86"/>
  <c r="H87"/>
  <c r="H83"/>
  <c r="H84"/>
  <c r="H72"/>
  <c r="H73"/>
  <c r="H74"/>
  <c r="H75"/>
  <c r="H76"/>
  <c r="H77"/>
  <c r="H79"/>
  <c r="H80"/>
  <c r="H81"/>
  <c r="H71"/>
  <c r="H70"/>
  <c r="H69"/>
  <c r="H67"/>
  <c r="H65"/>
  <c r="H63"/>
  <c r="H61"/>
  <c r="H59"/>
  <c r="H57"/>
  <c r="H54"/>
  <c r="H55"/>
  <c r="H48"/>
  <c r="H47"/>
  <c r="H45"/>
  <c r="H44"/>
  <c r="H43"/>
  <c r="H41"/>
  <c r="H40"/>
  <c r="H37"/>
  <c r="H27"/>
  <c r="H26"/>
  <c r="H19"/>
  <c r="H17"/>
  <c r="H10"/>
  <c r="H8"/>
  <c r="H14"/>
  <c r="H13"/>
  <c r="H12"/>
  <c r="H6"/>
  <c r="H121" l="1"/>
  <c r="E11" i="13" s="1"/>
  <c r="H17" i="9"/>
  <c r="E21" i="13" s="1"/>
  <c r="H25" i="8"/>
  <c r="E19" i="13" s="1"/>
  <c r="H19" i="7"/>
  <c r="E17" i="13" s="1"/>
  <c r="H32" i="6"/>
  <c r="E13" i="13" s="1"/>
  <c r="E25" l="1"/>
</calcChain>
</file>

<file path=xl/sharedStrings.xml><?xml version="1.0" encoding="utf-8"?>
<sst xmlns="http://schemas.openxmlformats.org/spreadsheetml/2006/main" count="884" uniqueCount="591">
  <si>
    <t>m</t>
  </si>
  <si>
    <t>opis radova</t>
  </si>
  <si>
    <t>description of works</t>
  </si>
  <si>
    <t xml:space="preserve">Za sve stavke opreme koja ulazi u ponudu ponudjač je u obavezi da dostavi: </t>
  </si>
  <si>
    <r>
      <t xml:space="preserve">2. Za svaku grupu radova ponuđač je u obavezi da  dostavi spisak internet lokacija gde se mogu preuzeti elektronske verzije  dostavljenih papirnih </t>
    </r>
    <r>
      <rPr>
        <i/>
        <sz val="10"/>
        <color indexed="63"/>
        <rFont val="Arial"/>
        <family val="2"/>
      </rPr>
      <t>data sheet</t>
    </r>
    <r>
      <rPr>
        <sz val="10"/>
        <color indexed="63"/>
        <rFont val="Arial"/>
        <family val="2"/>
      </rPr>
      <t>-ova. Spisak treba da sadrži oznaku šifre pozicije i internet stranica. Spisak dati u registratoru, ispred svake grupacije opreme koja na koju se taj spisak odnosi</t>
    </r>
  </si>
  <si>
    <t>kom/ pcs</t>
  </si>
  <si>
    <t>40-000</t>
  </si>
  <si>
    <t>40-010</t>
  </si>
  <si>
    <t>40-020</t>
  </si>
  <si>
    <t>a.</t>
  </si>
  <si>
    <t>b.</t>
  </si>
  <si>
    <t>c.</t>
  </si>
  <si>
    <t>d.</t>
  </si>
  <si>
    <t>40-030</t>
  </si>
  <si>
    <r>
      <t>Nabavka, isporuka i ugradnja sa svim vezama kabla PP00-Y 4x150 mm</t>
    </r>
    <r>
      <rPr>
        <sz val="10"/>
        <rFont val="Calibri"/>
        <family val="2"/>
      </rPr>
      <t>²</t>
    </r>
    <r>
      <rPr>
        <sz val="10"/>
        <rFont val="Arial"/>
        <family val="2"/>
        <charset val="238"/>
      </rPr>
      <t>. Postaviti ga u zidu štemovanjem ili mašinskom obradom između protivpožarnih KPK i susednog KPK, kao napojni vod tipa izlaz - ulaz:</t>
    </r>
  </si>
  <si>
    <t>40-040</t>
  </si>
  <si>
    <t>40-050</t>
  </si>
  <si>
    <t>40-070</t>
  </si>
  <si>
    <t>40-060</t>
  </si>
  <si>
    <t>40-080</t>
  </si>
  <si>
    <t>40-090</t>
  </si>
  <si>
    <t>40-100</t>
  </si>
  <si>
    <t>40-130</t>
  </si>
  <si>
    <t>40-140</t>
  </si>
  <si>
    <t>40-160</t>
  </si>
  <si>
    <t>40-170</t>
  </si>
  <si>
    <t>40-180</t>
  </si>
  <si>
    <t>40-190</t>
  </si>
  <si>
    <t>40-200</t>
  </si>
  <si>
    <t>40-210</t>
  </si>
  <si>
    <t>40-220</t>
  </si>
  <si>
    <r>
      <t>Nabavka, isporuka i ugradnja kabla sa svim vezama N2XH-J 5x6 mm</t>
    </r>
    <r>
      <rPr>
        <sz val="10"/>
        <rFont val="Calibri"/>
        <family val="2"/>
      </rPr>
      <t>²</t>
    </r>
    <r>
      <rPr>
        <sz val="10"/>
        <rFont val="Arial"/>
        <family val="2"/>
        <charset val="238"/>
      </rPr>
      <t>. Postaviti ga u zidu štemovanjem ili mašinskom obradom na mestima gde je to potrebno. Izvan zida ga voditi na PNK regalu. Pri prolasku kroz zid koristiti vindurit ili okiten cev Φ23:</t>
    </r>
  </si>
  <si>
    <t>40-230</t>
  </si>
  <si>
    <r>
      <t>Nabavka, isporuka i ugradnja kabla sa svim vezama N2XH-J 5x10 mm</t>
    </r>
    <r>
      <rPr>
        <sz val="10"/>
        <rFont val="Calibri"/>
        <family val="2"/>
      </rPr>
      <t>²</t>
    </r>
    <r>
      <rPr>
        <sz val="10"/>
        <rFont val="Arial"/>
        <family val="2"/>
        <charset val="238"/>
      </rPr>
      <t>. Postaviti ga između MRO i ZP sa svim vezama:</t>
    </r>
  </si>
  <si>
    <t>40-240</t>
  </si>
  <si>
    <t>40-250</t>
  </si>
  <si>
    <t>40-260</t>
  </si>
  <si>
    <t>40-270</t>
  </si>
  <si>
    <t>40-280</t>
  </si>
  <si>
    <t xml:space="preserve">Nabaviti, isporučiti i postaviti u zidu ispod maltera u tvrdim crevima Φ17 za beton ispraćenim za vreme livenja zidova ili štemovanjem ili mašinskom ugradnjom sa svim vezama kabl N2XH-J 3x1,5 mm2  od razvodnih dozni do taster prekidača sa ugrađenom tinjalicom za  aktiviranje stepenišnog svetla i običnih prekidača sa njihovom isporukom i ugradnjom prosečne dužine kabla 5 m. </t>
  </si>
  <si>
    <t xml:space="preserve">Nabaviti, isporučiti i postaviti u zidu ispod maltera u tvrdim crevima Φ17 za beton ispraćenim za vreme livenja zidova ili štemovanjem ili mašinskom ugradnjom sa svim vezama kabl N2XH-J 5x1,5 mm2   za svetlo u hodnicima i stepenišno svetlo iz RO ZP, prosečna dužina kabla je 8 m. </t>
  </si>
  <si>
    <t>40-290</t>
  </si>
  <si>
    <t>40-300</t>
  </si>
  <si>
    <t>40-310</t>
  </si>
  <si>
    <t>Nabaviti, isporučiti i postaviti u zidu ispod maltera štemovanjem ili mašinsklom obradom, sa svim vezama ili kroz vindurit crevo ispraćeno pri livenju zidova, kabl N2XH-J 3x1,5 mm2 od RO ZP do pojačala interfona. Prosečna dužina voda je 9met.</t>
  </si>
  <si>
    <t xml:space="preserve">Nabaviti, isporučiti i postaviti u zidu ispod maltera u tvrdim crevima Φ17 za beton ispraćenim za vreme livenja zidova ili štemovanjem ili mašinskom ugradnjom sa svim vezama kabl N2XH-J 5x1,5 mm2   za svetlo na samom ulazu i u prostoriji sa MRO iz RO ZP, prosečna dužina kabla je 8 m. </t>
  </si>
  <si>
    <t>40-320</t>
  </si>
  <si>
    <t>40-330</t>
  </si>
  <si>
    <t>40-340</t>
  </si>
  <si>
    <t>e.</t>
  </si>
  <si>
    <t>40-350</t>
  </si>
  <si>
    <t>U svim zajedničkim prostorijama nabaviti, isporučiti, montirati i povezati sa svim potrebnim materijalom, opremom i izvorima svetla, sledeće svetiljke:</t>
  </si>
  <si>
    <t>U svim lokalima i stanovima nabaviti, isporučiti, montirati i povezati sa svim potrebnim materijalom, opremom i izvorima svetla svetiljke</t>
  </si>
  <si>
    <t>40-360</t>
  </si>
  <si>
    <t>40-370</t>
  </si>
  <si>
    <t>40-380</t>
  </si>
  <si>
    <t>Nabavka, isporuka i ugradnja kutije PS49 u kupatilima i WC-ima, štemovanjem u zidu sa svim vezama</t>
  </si>
  <si>
    <t>40-390</t>
  </si>
  <si>
    <t>40-400</t>
  </si>
  <si>
    <t>40-410</t>
  </si>
  <si>
    <t>40-420</t>
  </si>
  <si>
    <t>40-430</t>
  </si>
  <si>
    <r>
      <t>Nabaviti, isporučiti i postaviti kabl PP-Y 3x2,5 mm</t>
    </r>
    <r>
      <rPr>
        <sz val="10"/>
        <rFont val="Calibri"/>
        <family val="2"/>
      </rPr>
      <t>²</t>
    </r>
    <r>
      <rPr>
        <sz val="10"/>
        <rFont val="Arial"/>
        <family val="2"/>
        <charset val="238"/>
      </rPr>
      <t>, u zidu ispod maltera od razvodnih ormana i tabli do šuko priključnica monofaznih tipa "mikro" 250 V, 10A, sa njihovom nabavkom, isporukom i montažom na visini 0,6m i 1,75m u kuhinji i 0,3m u ostalim prostorijama prema projektu. Prosečna dužina kabla je 9m, sa svim vezama u tvrdim PVC cevima Φ17 za beton ili ugradnju obaviti štemovanjem ili mašinskom obradom, ova pozicija je za stanove i za lokale.</t>
    </r>
  </si>
  <si>
    <r>
      <t>Nabaviti, isporučiti i postaviti kabl PP-Y 3x2,5 mm</t>
    </r>
    <r>
      <rPr>
        <sz val="10"/>
        <rFont val="Calibri"/>
        <family val="2"/>
      </rPr>
      <t>²</t>
    </r>
    <r>
      <rPr>
        <sz val="10"/>
        <rFont val="Arial"/>
        <family val="2"/>
        <charset val="238"/>
      </rPr>
      <t>, u zidu ispod maltera od razvodnih ormana i tabli do šuko priključnica monofaznih tipa "mikro" 250 V, 10A sa zaštitnim poklopcem, sa njihovom nabavkom, isporukom i montažom na visini 1,2m. u kuhinji prema projektu. Prosečna dužina kabla je 9m, sa svim vezama u tvrdim PVC cevima Φ17 za beton ili ugradnju obaviti štemovanjem ili mašinskom obradom, ova pozicija je za stanove i za lokale.</t>
    </r>
  </si>
  <si>
    <r>
      <t>Nabaviti, isporučiti i postaviti kabl PP-Y 3x2,5 mm</t>
    </r>
    <r>
      <rPr>
        <sz val="10"/>
        <rFont val="Calibri"/>
        <family val="2"/>
      </rPr>
      <t>²</t>
    </r>
    <r>
      <rPr>
        <sz val="10"/>
        <rFont val="Arial"/>
        <family val="2"/>
        <charset val="238"/>
      </rPr>
      <t>, u zidu ispod maltera od razvodnih ormana i tabli do dvopolnih (dvostrukih)  šuko priključnica monofaznih tipa "mikro" 250 V, 10A, sa njihovom isporukom i montažom na visini 0,3m u sobama pored TV priključnice i na mestu predviđenom za to projektom. Prosečna dužina kabla je 9m, sa svim vezama u u tvrdim PVC cevima Φ17 za beton ili ugradnju obaviti štemovanjem ili mašinskom obradom, ova pozicija je za stanove i za lokale.</t>
    </r>
  </si>
  <si>
    <r>
      <t>Nabaviti, isporučiti i postaviti kabl PP-Y 5x2,5 mm</t>
    </r>
    <r>
      <rPr>
        <sz val="10"/>
        <rFont val="Calibri"/>
        <family val="2"/>
      </rPr>
      <t>²</t>
    </r>
    <r>
      <rPr>
        <sz val="10"/>
        <rFont val="Arial"/>
        <family val="2"/>
        <charset val="238"/>
      </rPr>
      <t xml:space="preserve"> u zidu ispod maltera od razvodnih ormana i tabli do šuko priključnica trofaznog tipa "mikro" 400 V, 10 A, sa njihovom isporukom i montažom na 0,6m u kuhinjama i 0,3m na ostalim mestima predviđenim projektom, prosečne dužina kabla je 18m, sa svim vezama u u tvrdim PVC cevima Φ17 za beton ili ugradnju obaviti štemovanjem ili mašinskom obradom, ova pozicija je za stanove i za lokale.</t>
    </r>
  </si>
  <si>
    <t>40-440</t>
  </si>
  <si>
    <r>
      <t>Nabaviti, isporučiti i postaviti kabl PP-Y 3x1,5 mm</t>
    </r>
    <r>
      <rPr>
        <sz val="10"/>
        <rFont val="Calibri"/>
        <family val="2"/>
      </rPr>
      <t>²</t>
    </r>
    <r>
      <rPr>
        <sz val="10"/>
        <rFont val="Arial"/>
        <family val="2"/>
        <charset val="238"/>
      </rPr>
      <t>, u zidu ispod maltera od razvodnih dozni do mesta za to predviđenim projektom i ostaviti izvode dužine 0,3m, u kupatilu za ventilator prema projektu. Prosečna dužina kabla je 7m, sa svim vezama u tvrdim PVC cevima Φ17 za beton ili ugradnju obaviti štemovanjem ili mašinskom obradom, ova pozicija je za stanove i za lokale.</t>
    </r>
  </si>
  <si>
    <t>40-450</t>
  </si>
  <si>
    <t>40-460</t>
  </si>
  <si>
    <r>
      <t>Nabaviti, isporučiti i postaviti kabl PP-Y 3x2,5 mm</t>
    </r>
    <r>
      <rPr>
        <sz val="10"/>
        <rFont val="Calibri"/>
        <family val="2"/>
      </rPr>
      <t>²</t>
    </r>
    <r>
      <rPr>
        <sz val="10"/>
        <rFont val="Arial"/>
        <family val="2"/>
        <charset val="238"/>
      </rPr>
      <t>, u zidu ispod maltera od razvodnih dozni do mesta za to predviđenim projektom i ostaviti izvode dužine 0,3m, u kuhinji za aspirator na visini 1,75m prema projektu. Prosečna dužina kabla je 7m, sa svim vezama u tvrdim PVC cevima Φ17 za beton ili ugradnju obaviti štemovanjem ili mašinskom obradom, ova pozicija je za stanove i za lokale.</t>
    </r>
  </si>
  <si>
    <t>40-470</t>
  </si>
  <si>
    <t>40-480</t>
  </si>
  <si>
    <t>40-490</t>
  </si>
  <si>
    <t>Nabaviti, isporučiti i postaviti kabl PP-Y 3x2,5 mm² u zidu ispod maltera od razvodnih tabli u stanovima do KIP prekidača i od njih do monofaznih šuko priključnica 250 V,10 A, sa njihovom nabavkom, isporukom i montažom, i to priključnice na visini 0,6m i prekidače na visini 1,4m za podugradni bojler u kuhinji, prosečne dužine kabla 16m, sa svim potrebnim vezama a u svemu prema projektu u tvrdim PVC cevima Φ17 za beton ili ugradnju obaviti štemovanjem ili mašinskom obradom.</t>
  </si>
  <si>
    <t>40-500</t>
  </si>
  <si>
    <t>40-510</t>
  </si>
  <si>
    <t>Nabaviti, isporučiti i postaviti kabl PP-Y 3x2,5 mm², u zidu ispod maltera od razvodnih tabli u stanovima i lokalima do OG zaptivenih šuko priključnica monofaznih sa poklopcem 250 V, 10A, za montažu na zid u kupatilima na visini 1,6m i 1,5m sa njihovom nabavkom, isporukom i montažom, prosečne dužine kabla 16m, sa svim potrebnim vezama a u svemu prema projektu u tvrdim PVC cevima Φ17 za beton ili ugradnju obaviti štemovanjem ili mašinskom obradom. Ova pozicija važi za priključak mašine za pranje veša, i priključak pored ogledala u kupatilu kao i za lokale u celini.</t>
  </si>
  <si>
    <t>Nabaviti, isporučiti i postaviti kabl PP-Y 3x2,5 mm² u zidu ispod maltera od razvodnih tabli u stanovima do modularne dozne i od nje do izvoda dužine 0,3m za priključak bojlera u kupatilima stanova na mestima za to predviđenim projektom. Prosečna dužina kabla je 16m. Sa svim potrebnim vezama a u svemu prema projektu u tvrdim PVC cevima Φ17 za beton ili ugradnju obaviti štemovanjem ili mašinskom obradom.</t>
  </si>
  <si>
    <t>40-520</t>
  </si>
  <si>
    <t>Nabaviti, isporučiti i ugraditi modularni komplet za kupatilo i povezati sa svim vezama sa 3 polja: za svetlo iznad ogledala (jedno polje), ventilator (jedno polje), bojler (jedno polje). Komplet sadrži doznu, prirubnicu, jednopolne prekidače 3 kom. sa „led“ indikacijom (2x10A ya svetlo i ventilator, 1x16A za bojler), sveobuhvatnu masku i maske za odgovarajuće elemente. Sve maske poseduju simbole odgovarajućih potrošača i svetlosnu indikaciju. Modularni komplet je bele boje. Ova pozicija važi za kupatila u stanovima i lokalima.</t>
  </si>
  <si>
    <t>40-530</t>
  </si>
  <si>
    <t>Nabaviti, isporučiti i postaviti kabl PP-Y 3x1,5 mm², sa svim potrebnim vezama a u svemu prema projektu u tvrdim PVC cevima Φ17 za beton ili ugradnju obaviti štemovanjem ili mašinskom obradom u zidu ispod maltera od razvodnih tabli u stanovima do tastera za zvona stanova ispred ulaznih vrata u stan, prosečne dužina kabla je 4 metra, zajedno sa nabavkom, isporukom i ugradnjom tastera za zvono. Zvono je sastavni deo spratne table svakog stana, u vidu automatskog osigurača.</t>
  </si>
  <si>
    <t>40-540</t>
  </si>
  <si>
    <t>40-550</t>
  </si>
  <si>
    <t>40-560</t>
  </si>
  <si>
    <t>Ispitivanje el. instalacije, veza i merenje uzemljenja priključnica i ormana sa davanjem atesta od strane ovlašćenog preduzeća sa licencom za ovu vrstu delatnosti.</t>
  </si>
  <si>
    <t>PNK 100x50mm</t>
  </si>
  <si>
    <t>PNK 250x50mm</t>
  </si>
  <si>
    <r>
      <t>Nabaviti, isporučiti i postaviti kabl PP-Y 3x1,5 mm</t>
    </r>
    <r>
      <rPr>
        <sz val="10"/>
        <rFont val="Calibri"/>
        <family val="2"/>
      </rPr>
      <t>²</t>
    </r>
    <r>
      <rPr>
        <sz val="10"/>
        <rFont val="Arial"/>
        <family val="2"/>
        <charset val="238"/>
      </rPr>
      <t xml:space="preserve"> od razvodnih dozni do sijaličnih mesta u kupatilima iznad ogledala, kao i do modularnih dozni ispred ulaza u kupatilo, komplet sa svim vezama nabavkom, isporukom i montažom. Za svako sijalično mesto postaviti luster kuku i luster klemu za 4 žile. Prosečna dužina instalacionog mesta je 7m u tvrdim PVC cevima Φ17 za beton ili ugradnju obaviti štemovanjem ili mašinskom obradom u zidu ispod maltera. Ova pozicija je za stanove i lokale.</t>
    </r>
  </si>
  <si>
    <t>40-570</t>
  </si>
  <si>
    <t>Nabavka, Isporuka i ugradnja trake FeZn 20x3 mm. Postaviti je od RO Podstanice, sa vezom preko ukrsnog komada, po zidu i po podu do vrata, prozora, cirkulacionih pumpi sa vezom na njihove mase, prosečna dužina je 3m.</t>
  </si>
  <si>
    <t>40-580</t>
  </si>
  <si>
    <t>40-590</t>
  </si>
  <si>
    <r>
      <t>Izvršiti uzemljenje - premošćavanje flanšni, prirubnica sa P/F 6 mm</t>
    </r>
    <r>
      <rPr>
        <sz val="10"/>
        <rFont val="Calibri"/>
        <family val="2"/>
      </rPr>
      <t>²</t>
    </r>
    <r>
      <rPr>
        <sz val="10"/>
        <rFont val="Arial"/>
        <family val="2"/>
        <charset val="238"/>
      </rPr>
      <t xml:space="preserve"> žicom (0,5m) na oba kraja sa papučicama i zupčastim podloškama sa isporukom i ugradnjom žice i ostalog potrebnog materijala.</t>
    </r>
  </si>
  <si>
    <r>
      <t>Nabavka, isporuka i ugradnja kabla PP-Y 3x1,5 mm</t>
    </r>
    <r>
      <rPr>
        <sz val="10"/>
        <rFont val="Calibri"/>
        <family val="2"/>
      </rPr>
      <t>²</t>
    </r>
    <r>
      <rPr>
        <sz val="10"/>
        <rFont val="Arial"/>
        <family val="2"/>
        <charset val="238"/>
      </rPr>
      <t xml:space="preserve"> i postaviti ga u tvrdim PVC cevima Φ17 za beton ili ugradnju obaviti štemovanjem ili mašinskom obradom u zidu ispod maltera od RO Podstanice do spoljašnjih termostata na severnoj fasadi. Prosečna dužina kabla je 25m.</t>
    </r>
  </si>
  <si>
    <t>40-600</t>
  </si>
  <si>
    <t>40-610</t>
  </si>
  <si>
    <t>40-620</t>
  </si>
  <si>
    <t>Nabavka, isporuka i ugradnja, polaganje po regalima i po zidu na obujmicama kabl: N2XH-J 3,4,5x1,5 mm2  od RO Podstanice do svetiljki, a sa nabavkom, isporukom i postavljanjem i povezivanjem razvodnih siluminskih "OG" kutija, kao i "OG" siluminskih prekidača, prosečne dužine po 6 m.</t>
  </si>
  <si>
    <t>Nabavka, isporuka i ugradnja kabla IY(St)/Y provodnika 4x0,75 mm² u  tvrdim crevima Φ13mm i postaviti ih od RO Podstanice kroz podrumski deo, pa preko usponskih  vertikala po regalima i u betonu za vreme livenja do svakog merno regulacionog seta na svakoj etaži, sa unutrašnjim povezivanjem do svakog kalorimetra. Ova pozicija se odnodsi na stanove i na lokale IY(St)/Y  4x0,75 mm² u “halogen free“ Φ-16 mm po 25m.</t>
  </si>
  <si>
    <t>41-010</t>
  </si>
  <si>
    <t>41-020</t>
  </si>
  <si>
    <t>41-030</t>
  </si>
  <si>
    <t>41-040</t>
  </si>
  <si>
    <t>41-050</t>
  </si>
  <si>
    <t>Nabaviti i isporučiti materijal i izvesti sve spojeve traka, prepuštenih traka 0,4m i odvoda na krovu. Spojeve izvesti ukrasnim komadima JUS N.B4.936, kao i u fasadnim zidovima duž kojih su urađeni spustovi.</t>
  </si>
  <si>
    <t>Nabaviti, isporučiti i postaviti po potporama trake FeZn 20x3 mm na krovnim ravnima i u fasadnim zidovima na odgovarajućim potporama do mernih spojeva. Na svim mestima izlaska trake iz zida u fasadu staviti je u ”halogen free” crevo Φ29, izuzev za krovnu ravan.</t>
  </si>
  <si>
    <t xml:space="preserve">Nabaviti i isporučiti materijal i postaviti nosače (potpore) trake JUS.N.B4.925, po krovu objekta gde je dato po projektu I gde su ostavljeni prepusti 0,4m. Potpore postaviti na rastojanju ne većem od 1 met. </t>
  </si>
  <si>
    <t>Izvesti spoj trake odvoda, i prepuštenih traka hvataljki 0,4m, FeZn 20x3mm sa metalnim limom krova objekta i opšivkom kalkana. Ove veze izvesti sa po dva FeZn zakivka Φ6 mm na dužini od 10 cm. Ove spojeve po izradi premazati antikorozicionom bojom, zatim bojom u skladu sa objektom.</t>
  </si>
  <si>
    <t xml:space="preserve">Nabaviti, isporučiti i na ravnom krovu postaviti betonske pogače sa potporama na međusobnom razmaku ne većem od 1m, koje nose traku FeZn 20x3 mm </t>
  </si>
  <si>
    <t>41-060</t>
  </si>
  <si>
    <t>Na mestu prelaska trake odvoda preko lima oluka iste povezati sa 2 kom. zakovica, potom mesto spoja kalaisati ili postaviti stezaljku za oluk</t>
  </si>
  <si>
    <t>41-070</t>
  </si>
  <si>
    <t>41-080</t>
  </si>
  <si>
    <t>Nabaviti i isporučiti materijal i slivnik povezati trakom FeZn 20x3 mm i obujmicom za slivnik, na merni spoj, u zidu ili na ostavljen izvod sa temeljnog uzemljivača.</t>
  </si>
  <si>
    <t xml:space="preserve">Nabaviti i isporučiti materijal i na zidu objekta izvesti merni spoj na 1,7m od tla, a merni spoj izvesti pomoću ukrsnog komada JUS N.B4.936/II u kutiji za merni spoj koje takođe nabaviti, isporučiti i ugraditi. Sve merne spojeve obeležiti limenim pločicama sa brojevima </t>
  </si>
  <si>
    <t>41-090</t>
  </si>
  <si>
    <t>Nabaviti i isporučiti materijal od mernog spoja i oluka do uzemljivača, postaviti zemni uvodnik FeZn 25x4mm traku i to u zidu, temelju i u betonu do temeljnog uzemljivača, a na dubini od  0,8m Prosečna dužina zemnog uvodnika je 9m komplet sa svim vezama na oba kraja. Na svim mestima izlaska trake iz zida u fasadu staviti je u ”halogen free” crevo Φ29.</t>
  </si>
  <si>
    <t>41-100</t>
  </si>
  <si>
    <t>Ispitivanje instalacije, izdavanje atesta i zapisnika o merenju otpora rasprostiranja</t>
  </si>
  <si>
    <t>41-110</t>
  </si>
  <si>
    <t>Nabaviti i isporučiti materijal traku FeZn 25x4 mm i postaviti je u temelju za vreme livenja temelja na dubini od 0,8m od poda podruma te je na svakih metar zavariti sa čeličnom armaturom temelja u dužini od min 10 cm. (temeljni uzemljivač).</t>
  </si>
  <si>
    <t>Nabaviti i isporučiti materijal i izvesti spoj zemnog uvodnika i temeljnog  uzemljivača. Spoj izvesti ukrsnim komadima JUS N.B4.936. pre nalivanja temelja, kao i sve veze traka temeljnog uzemljivača.</t>
  </si>
  <si>
    <t>41-120</t>
  </si>
  <si>
    <t>41-130</t>
  </si>
  <si>
    <t>f.</t>
  </si>
  <si>
    <t>g.</t>
  </si>
  <si>
    <r>
      <rPr>
        <sz val="11"/>
        <color indexed="8"/>
        <rFont val="Times New Roman"/>
        <family val="1"/>
      </rPr>
      <t xml:space="preserve">MRO  (ŠIP) </t>
    </r>
    <r>
      <rPr>
        <sz val="12"/>
        <color indexed="8"/>
        <rFont val="Times New Roman"/>
        <family val="1"/>
      </rPr>
      <t xml:space="preserve"> 6 kom.       </t>
    </r>
  </si>
  <si>
    <t xml:space="preserve">RO Podstanice  1 kom.               </t>
  </si>
  <si>
    <t>41-140</t>
  </si>
  <si>
    <t>Nabaviti i isporučiti materijal i izvesti spoj sa šinama lifta u lift oknu na poslednjoj etaži sa vezom na obe šine lifta, sa gromobranskom trakom FeZn 20x3 mm odvoda na krovu. Spojeve izvesti ukrasnim komadima JUS N.B4.936, kao i u fasadnim zidovima duž kojih su urađeni spustovi, sa svim potrebnim vezama na oba kraja prosečne dužine 7m.</t>
  </si>
  <si>
    <t>41-150</t>
  </si>
  <si>
    <t>41-160</t>
  </si>
  <si>
    <t>41-170</t>
  </si>
  <si>
    <t>41-180</t>
  </si>
  <si>
    <t>Nabaviti i isporučiti kabl P/F-6 mm² i postaviti ga od ukrsnog komada do metalnih ograda terasa i metalnih vrata sa vezom na ogradu preko obujmice na krovu i u fasadnim zidovima, po 1,5 m. sa ukrsnim komadom, kao i do svih („Al“) prozora i vrata prizemlja koje treba uzemljiti.</t>
  </si>
  <si>
    <t>Nabaviti i isporučiti katodni odvodnik prenapona 0,5 KV i postaviti ga između gornjih delova šina lifta i hvataljke - trake FeZn 20x3 mm prepusta 0,4m na krovu. Katodni odvodnik će se postaviti na vrhu okna lifta</t>
  </si>
  <si>
    <t xml:space="preserve">Nabaviti i isporučiti traku FeZn 25x4 i postaviti je u temelju, zidu i podu sa vezom na oba kraja od temeljnog uzemljivača do: </t>
  </si>
  <si>
    <t>Isporučiti kabl P/F-6 mm² i postaviti ga sa papučicama kao vezu između pokretnog i nepokretnog dela vrata metalne stolarije podrumskog dela kao i „Al“ stolarije</t>
  </si>
  <si>
    <t>50-010</t>
  </si>
  <si>
    <t>50-020</t>
  </si>
  <si>
    <t>50-030</t>
  </si>
  <si>
    <t>50-040</t>
  </si>
  <si>
    <t>Nabaviti, isporučiti i ugraditi sav potreban materijal IY(St)/Y provodnike 0,8mm² u tvrdim za beton crevima Φ-17mm i postaviti ih za vreme livenja betona od ormana telefonske instalacije do svih telefonskih priključaka sa svim vezama</t>
  </si>
  <si>
    <t>IY(St)/Y  2x2x0,8 mm² / tvrdo crevo za beton        Φ-13mm prosečne dužine 16m</t>
  </si>
  <si>
    <t>IY(St)/Y  10x2x0,8 mm² / tvrdo crevo za beton        Φ-13mm prosečne dužine 16m</t>
  </si>
  <si>
    <t>50-050</t>
  </si>
  <si>
    <t>50-060</t>
  </si>
  <si>
    <t>Nabaviti, isporučiti i postaviti na svim promenama pravca telefonske instalacije razvodne kutije sa poklopcem ukoliko za to bude potrebe u odnosu na način razvoda (direktni do krajnjeg korisnika ili sa grananjem po etažama).</t>
  </si>
  <si>
    <t>u stanovima i lokalima pored spratne table (mogu se iskoristiti i TV RK)                                                 - RK 100x100x50 mm</t>
  </si>
  <si>
    <t>na svim etažama osim prizemlja gde je RO Tel.                                                     - RK 200x200x100 mm</t>
  </si>
  <si>
    <t>Nabaviti, isporučiti i postaviti telefonsku tropolnu priključnicu sa min dva priključka RJ11 sa doznom i sa svim vezama. Priključnice postaviti u zidu za vreme livenja betona na mestima predviđenim za to projektom.</t>
  </si>
  <si>
    <t>50-070</t>
  </si>
  <si>
    <t xml:space="preserve">Isporučiti tvrdo crevo za beton Φ-29mm, prosečne dužine 1m i postaviti ih u zidu za vreme livenja betona, od ROTel. do ROTV u prizemlju. </t>
  </si>
  <si>
    <t>50-080</t>
  </si>
  <si>
    <t>Ispitivanje telefonske instalacije, sva merenja izolacije od strane ovlašćenog preduzeća i davanje investitoru atesta o merenjima</t>
  </si>
  <si>
    <t>Nabaviti, isporučiti i postaviti glavni ROTV - orman dimenzija 400x400x150mm za prihvat glavnog dovodnog TV kabla sa signalom, koncentraciju i dalji razvopd TV kablova koji odlaze u svaku kastnu na svakoj etaži odakle se dalje vrše grananja ka stonovima. Ovaj glavni ROTV će biti u prizemlju (može biti i na poslednjoj etaži ukoliko je priključak jedini mogući nadzemno). Obaviti konsultacije i sa lokalnim kablovskim operaterima.</t>
  </si>
  <si>
    <t>Od ROTV prizemlja do ROTV I,II,II,IV,V,VI i VII sprata</t>
  </si>
  <si>
    <t>Od ROTV V sprata do krovne ravni, za mogućnost nadzemnog priključka ukoliko za to bude potrebe</t>
  </si>
  <si>
    <t>Isporučiti tvrdo crevo za beton Φ-29mm i postaviti ga u zidu za vreme livenja betona (prosečne dužine 4,5m od:</t>
  </si>
  <si>
    <t>Isporučiti tvrdo crevo za beton Φ-29mm, prosečne dužine 1m i postaviti ih u zidu za vreme livenja betona, od ROTel. do ROTV u prizemlju.  (Ovu poziciju uzeti jednom u obzir ili ovde ili u okviru telefonske instalacije)</t>
  </si>
  <si>
    <t>Od TV priključnica do razvodnih kutija po stanovima na mestima grananja po 17m.</t>
  </si>
  <si>
    <t>Od razvodnih kutija pored spratnih tabli do koncentracija na spratovima po 12m</t>
  </si>
  <si>
    <t>Nabaviti i isporučiti koaksijalni kabl RF75-5-2/E u tvrdom crevu za beton Φ-17mm i postaviti ga u zidu ispod maltera, ili po PNK regalima gde ima mogućnosti za to:</t>
  </si>
  <si>
    <t>Nabaviti i isporučiti krajnju TV priključnicu i postaviti je u svakom stanu na kraju koaksijalnog kabla sa svim vezama sa doznom</t>
  </si>
  <si>
    <t>Nabaviti, isporučiti i postaviti na svim mestima grananja televizijske instalacije razvodne kutije - kastne, sa poklopcem, radi mogućnosti naknadnog razvoda i grananja televizijske instalacije</t>
  </si>
  <si>
    <t>u stanovima i lokalima pored spratne table                                                 - RK 150x150x50 mm</t>
  </si>
  <si>
    <t>na svim etažama osim prizemlja gde je glavni ROTV                                                                          - RK 250x250x100 mm</t>
  </si>
  <si>
    <t>TV razdelnik na 2 grane</t>
  </si>
  <si>
    <t>TV razdelnik na 5 grana</t>
  </si>
  <si>
    <t>Nabaviti, isporučiti i postaviti u ROTV svake etaže sa svim potrebnim vezivanjima, razdelnik na određen broj grana za TV kablove koji se granaju ka stanovima</t>
  </si>
  <si>
    <r>
      <t>Isporučiti vod LiYeY 2x0,75 mm</t>
    </r>
    <r>
      <rPr>
        <sz val="10"/>
        <rFont val="Calibri"/>
        <family val="2"/>
      </rPr>
      <t>²</t>
    </r>
    <r>
      <rPr>
        <sz val="10"/>
        <rFont val="Arial"/>
        <family val="2"/>
        <charset val="238"/>
      </rPr>
      <t xml:space="preserve"> i postaviti ga u čeličnu gibljivu cev od interfonskog panela na ulazu do električne brave u vratima sa svim vezama, po 6 met.</t>
    </r>
  </si>
  <si>
    <t>Nabaviti, isporučiti i postaviti razvodnu kutiju - kastnu RK 200x200x50 mm i postaviti je u zidu za spratne kutije interfonske instalacije sa svim vezama</t>
  </si>
  <si>
    <r>
      <t>N2XH 2x1,5 mm</t>
    </r>
    <r>
      <rPr>
        <sz val="10"/>
        <rFont val="Calibri"/>
        <family val="2"/>
      </rPr>
      <t>²</t>
    </r>
    <r>
      <rPr>
        <sz val="10"/>
        <rFont val="Arial"/>
        <family val="2"/>
        <charset val="238"/>
      </rPr>
      <t xml:space="preserve"> od ispravljača kamere do interfonskog panela, prosečne dužine 7m</t>
    </r>
  </si>
  <si>
    <r>
      <t>N2XH 3x1,5 mm</t>
    </r>
    <r>
      <rPr>
        <sz val="10"/>
        <rFont val="Calibri"/>
        <family val="2"/>
      </rPr>
      <t>²</t>
    </r>
    <r>
      <rPr>
        <sz val="10"/>
        <rFont val="Arial"/>
        <family val="2"/>
        <charset val="238"/>
      </rPr>
      <t xml:space="preserve"> od ispravljača interfona do ispravljača kamere, prosečne dužine 7m </t>
    </r>
  </si>
  <si>
    <t>Nabaviti, isporučiti i postaviti u zidu ispravljač za kameru, u odgovarajuću kastnu za to namenski ugrađenu prema veličini ispravljača, sa nabavkom, isporukom i ugradnjom sa svim potrebnim vezivanjem</t>
  </si>
  <si>
    <t>Nabaviti, isporučiti i postaviti u zidu za vreme livenja sa svim vezama na oba kraja kabl za interfonsku instalaciju                                                                 - IY(St)Y 5x2x0,8 mm² - tvrdo crevo za beton           Φ-17mm po 25m</t>
  </si>
  <si>
    <t>Nabaviti, isporučiti i postaviti u zidu koaksijalni kabl RF75-5-2/E u tvrdom crevu za beton Φ-17mm od interfonskog panela do glavne ROTV. Kabl postaviti celom dužinom u tvrdom crevu za beton Φ-17mm ostavljenim za vreme livenja betona ili naknadno ugraditi štemovanjem ili mašinskim putem, prosečne dužine 12m.</t>
  </si>
  <si>
    <t>Nabaviti, isporučiti i postaviti u zidu sa svim vezama kabl, u odgovarajućem Φ-17mm tvrdom crevu za beton postavljenom za vreme livenja betona ili naknadno štemovanjem ili mašinskom obradom:</t>
  </si>
  <si>
    <r>
      <t>Nabavka, isporuka i ugradnja kabla sa svim vezama N2XH 4x16mm</t>
    </r>
    <r>
      <rPr>
        <sz val="10"/>
        <rFont val="Calibri"/>
        <family val="2"/>
      </rPr>
      <t>²</t>
    </r>
    <r>
      <rPr>
        <sz val="10"/>
        <rFont val="Arial"/>
        <family val="2"/>
        <charset val="238"/>
      </rPr>
      <t>. Postaviti ga u zidu štemovanjem ili mašinskom obradom na mestima gde je to potrebno. Izvan zida ga voditi na PNK regalu. Pri prolasku kroz zid koristiti vindurit ili okiten cev Φ110, izvan zida u delu prostora gde su smešteni MRO obložiti kablove i PNK regal vatrootpornim gipsom:</t>
    </r>
  </si>
  <si>
    <r>
      <t>Nabavka, isporuka i ugradnja provodnika P/F 4 mm</t>
    </r>
    <r>
      <rPr>
        <sz val="10"/>
        <rFont val="Calibri"/>
        <family val="2"/>
      </rPr>
      <t>²</t>
    </r>
    <r>
      <rPr>
        <sz val="10"/>
        <rFont val="Arial"/>
        <family val="2"/>
        <charset val="238"/>
      </rPr>
      <t xml:space="preserve">, od svih tabli i ormana do kutija PS49, i to u zidu sa svim vezama, prosečne dužine 12 met. u PVC cevi </t>
    </r>
  </si>
  <si>
    <r>
      <t>Nabavka, isporuka i ugradnja provodnika P/F-Y 4 mm</t>
    </r>
    <r>
      <rPr>
        <sz val="10"/>
        <rFont val="Calibri"/>
        <family val="2"/>
      </rPr>
      <t>²</t>
    </r>
    <r>
      <rPr>
        <sz val="10"/>
        <rFont val="Arial"/>
        <family val="2"/>
        <charset val="238"/>
      </rPr>
      <t>, od svih kutija PS49, do svih metalnih masa u mokrim čvorovima sa šelnama za cevi, prosečne dužine 6 met. u PVC cevi</t>
    </r>
  </si>
  <si>
    <t>PNK 50x50mm</t>
  </si>
  <si>
    <t>PNK 200x50mm</t>
  </si>
  <si>
    <r>
      <t xml:space="preserve">1. Papirnu verziju </t>
    </r>
    <r>
      <rPr>
        <i/>
        <sz val="10"/>
        <color indexed="63"/>
        <rFont val="Arial"/>
        <family val="2"/>
      </rPr>
      <t>data sheet</t>
    </r>
    <r>
      <rPr>
        <sz val="10"/>
        <color indexed="63"/>
        <rFont val="Arial"/>
        <family val="2"/>
      </rPr>
      <t xml:space="preserve">-ove sa jasno označenim tehničkim karakteristikama iz kojih se moze nedvosmisleno utvrditi da je ponuđena oprema u skladu predmerom i predračunom u stavkama opreme.  Na svim priloženim </t>
    </r>
    <r>
      <rPr>
        <i/>
        <sz val="10"/>
        <color indexed="63"/>
        <rFont val="Arial"/>
        <family val="2"/>
      </rPr>
      <t>data - sheet</t>
    </r>
    <r>
      <rPr>
        <sz val="10"/>
        <color indexed="63"/>
        <rFont val="Arial"/>
        <family val="2"/>
      </rPr>
      <t xml:space="preserve">-ovima opreme obavezno označiti šifru pozicije iz predmera (broj u drugoj koloni). Sve </t>
    </r>
    <r>
      <rPr>
        <i/>
        <sz val="10"/>
        <color indexed="63"/>
        <rFont val="Arial"/>
        <family val="2"/>
      </rPr>
      <t>data-sheet</t>
    </r>
    <r>
      <rPr>
        <sz val="10"/>
        <color indexed="63"/>
        <rFont val="Arial"/>
        <family val="2"/>
      </rPr>
      <t>-ove dati u registratoru, po redu predmerskih pozicija.</t>
    </r>
  </si>
  <si>
    <t>UKUPNO INTERFONSKA INSTALACIJA</t>
  </si>
  <si>
    <t>UKUPNO TELEVIZIJSKA INSTALACIJA</t>
  </si>
  <si>
    <t>UKUPNO TELEFONSKA INSTALACIJA</t>
  </si>
  <si>
    <t>50-000</t>
  </si>
  <si>
    <t>UKUPNO GROMOBRANSKA INSTALACIJA</t>
  </si>
  <si>
    <t>41-000</t>
  </si>
  <si>
    <t>UKUPNO JAKA STRUJA</t>
  </si>
  <si>
    <t>3. Ponuđač je obavezan da dostavi imena svih proizvođača tj. Robnih marki i zemlju porekla robe, kao i da garantuje dostupnost svih potrebnih atesta za sve proizvode koji se nude. Potrebni atesti moraju zadovoljavati SRPS standarde za tu vrstu primene.</t>
  </si>
  <si>
    <t xml:space="preserve">                     OPŠTA NAPOMENA:</t>
  </si>
  <si>
    <t xml:space="preserve">                         GENERAL NOTE:</t>
  </si>
  <si>
    <t>Nabaviti, isporučiti i postaviti PVC cev Φ-100mm od ROTel. u prizemlju dužine 18m, u betonu po objektu u zidu, u otvorima i kanalima ostavljenim za vreme livenja betona, na PNK regalu i u trotoaru, do izlaska iz objekta u iskopan rov, prosečna dužina je 18m za spoljni priključak.</t>
  </si>
  <si>
    <t>Nabaviti, isporučiti i postaviti u zidu u otvoru ostavljenom za vreme livenja betona, telekomunikacioni razvodni orman ROTel., tip ormana je ITO 2, dimenzija 590x360x125mm za spoljašnju montažu (po uslovima Telekoma) sa: 11 kom. regleta od 10 parica - reglete KRON, odrediti prema uputstvima Pošte u Kraljevu, ostali materijal po potrebi sa svim vezama.</t>
  </si>
  <si>
    <r>
      <t>Nabaviti, isporučiti I postaviti provodnik P/F 16mm</t>
    </r>
    <r>
      <rPr>
        <sz val="10"/>
        <rFont val="Calibri"/>
        <family val="2"/>
      </rPr>
      <t>²</t>
    </r>
    <r>
      <rPr>
        <sz val="10"/>
        <rFont val="Arial"/>
        <family val="2"/>
        <charset val="238"/>
      </rPr>
      <t xml:space="preserve"> u PVC cevi Φ-17mm od RO Tel. u prizemlju do ŠIP za uzemljenje, sa svim vezama po 8m.</t>
    </r>
  </si>
  <si>
    <t xml:space="preserve">Nabaviti, isporučiti i postaviti u zidu u tvrdim crevima Φ17 za beton ispraćenim za vreme livenja zidova ili štemovanjem ili mašinskom ugradnjom kabl N2XH-J 3x1,5 mm2 od RO ZP do panik svetiljki IP20 (min 6h autonomije rada) u stepenišnom prostoru i hodnicima, prosečne dužine voda 10 m. </t>
  </si>
  <si>
    <t>Nabaviti, isporučiti i postaviti u zidu ispod maltera gde je to potrebno ili po PNK regalima sa svim vezama kabl N2XH-J 3x2,5 mm2  od RO ZP do TV koncentracije sa priključnicom na VII spratu dužine 30 m.</t>
  </si>
  <si>
    <t>Nabaviti, isporučiti i postaviti u zidu ispod maltera gde je to potrebno ili po PNK regalima sa svim vezama kabl N2XH-J 3x2,5 mm2  od RO ZP do TV koncentracije u prizemlju dužine 8 m.</t>
  </si>
  <si>
    <t>Nabaviti, isporučiti i postaviti u zidu ispod maltera štemovanjem ili mašinsklom obradom, sa svim vezama ili kroz vindurit crevo ispraćeno pri livenju zidova  sa svim vezama kabl N2XH-J 3x1,5 mm2 od pojačala interfona do ispravljača kamere. Prosečna dužina kabla je 5 m.</t>
  </si>
  <si>
    <t>51-000</t>
  </si>
  <si>
    <t>51-010</t>
  </si>
  <si>
    <t>51-020</t>
  </si>
  <si>
    <t>51-030</t>
  </si>
  <si>
    <t>51-040</t>
  </si>
  <si>
    <t>51-050</t>
  </si>
  <si>
    <t>51-060</t>
  </si>
  <si>
    <t>51-070</t>
  </si>
  <si>
    <t>51-080</t>
  </si>
  <si>
    <t>52-000</t>
  </si>
  <si>
    <t>52-010</t>
  </si>
  <si>
    <t>52-020</t>
  </si>
  <si>
    <t>52-030</t>
  </si>
  <si>
    <t>52-040</t>
  </si>
  <si>
    <t>52-050</t>
  </si>
  <si>
    <t>52-060</t>
  </si>
  <si>
    <t>52-070</t>
  </si>
  <si>
    <t>52-080</t>
  </si>
  <si>
    <t xml:space="preserve">    Kompletne elktro instalacije je potrebno ispratiti pre i prilikom izlivanja betonskih zidova i ploča. Praćenje se obavlja tvrdim-teškim crevima za beton, odgovarajućeg kvaliteta za ovu vrstu namene, otpornim na gaženje i promene spoljnih temperatura pogodna za polaganja kablova odgovarajućeg preseka. Na pregradnim zidovima obaviti ugradnju kablova i dozni štemovanjem ili obradom mašinskim putem izradom "šliceva". Predvideti sve otvore, i udubljenja za dozne, kutije i sve ostalo što može da se isprati pre i prilikom izlivanja betonskih zidova i ploča, kako bi štemovanje i obrada mašinskim putem bila svedena na min. Kompletne elektro instalacije izraditi u svemu prema pravilima struke, poštujući SRPS standarde, normative i preporuke ED Kraljevo. Pridržavati se projekta i sve izmene i prepravke električnih instalacija obaviti uz prethodne konsultacije sa nadzornim organom. Stvarno ugrađene količine i stvarno izvedeni radovi biće utvrđeni na osnovu građevinske knjige overene od strane nadzornog organa.</t>
  </si>
  <si>
    <r>
      <rPr>
        <sz val="10"/>
        <color indexed="63"/>
        <rFont val="Arial"/>
        <family val="2"/>
      </rPr>
      <t xml:space="preserve">For all the items of equipment that are part of the bid, the bidder is required to submit: </t>
    </r>
  </si>
  <si>
    <r>
      <rPr>
        <sz val="10"/>
        <color indexed="63"/>
        <rFont val="Arial"/>
        <family val="2"/>
      </rPr>
      <t>3. The bidder is obligated to submit the names of all manufacturers, i.e. brands and countries of origin of goods, as well as to guarantee the availability of all necessary certificates for all products that are offered. The required certificates must meet SRPS standards for that type of application.</t>
    </r>
  </si>
  <si>
    <r>
      <rPr>
        <sz val="10"/>
        <rFont val="Arial"/>
        <family val="2"/>
        <charset val="238"/>
      </rPr>
      <t>Supply, delivery and installation with all connections of cable PP00-Y 4x150 mm</t>
    </r>
    <r>
      <rPr>
        <sz val="10"/>
        <color indexed="8"/>
        <rFont val="Calibri"/>
        <family val="2"/>
        <charset val="238"/>
      </rPr>
      <t>²</t>
    </r>
    <r>
      <rPr>
        <sz val="10"/>
        <color indexed="8"/>
        <rFont val="Arial"/>
        <family val="2"/>
        <charset val="238"/>
      </rPr>
      <t>. To be installed in a wall by chiselling or by machine treatment between the fire protection KPK and the adjacent KPK, as supply line type output - input:</t>
    </r>
  </si>
  <si>
    <r>
      <rPr>
        <sz val="10"/>
        <rFont val="Arial"/>
        <family val="2"/>
        <charset val="238"/>
      </rPr>
      <t>Supply, delivery and installation of cable with all connections N2XH-J 5x10 mm</t>
    </r>
    <r>
      <rPr>
        <sz val="10"/>
        <color indexed="8"/>
        <rFont val="Calibri"/>
        <family val="2"/>
        <charset val="238"/>
      </rPr>
      <t>²</t>
    </r>
    <r>
      <rPr>
        <sz val="10"/>
        <color indexed="8"/>
        <rFont val="Arial"/>
        <family val="2"/>
        <charset val="238"/>
      </rPr>
      <t>. To be installed between MRO and ZP with all connections:</t>
    </r>
  </si>
  <si>
    <r>
      <rPr>
        <sz val="10"/>
        <rFont val="Arial"/>
        <family val="2"/>
        <charset val="238"/>
      </rPr>
      <t>Supply, delivery and installation in-wall under plaster by chiselling or machine installation, with all connections or in vindurit hose laid during the casting of walls, of cable N2XH-J 3x1.5 mm2  from RO ZP to intercom amplifier. The mean line length is 9met.</t>
    </r>
  </si>
  <si>
    <r>
      <rPr>
        <sz val="10"/>
        <rFont val="Arial"/>
        <family val="2"/>
        <charset val="238"/>
      </rPr>
      <t>Supply, delivery and installation in-wall under plaster by chiselling or machine installation, with all connections or in vindurit hose laid during the casting of walls, with all connections, of cable N2XH-J 3x1.5 mm2 from intercom amplifier to camera adapter. The mean cable length is 5 m.</t>
    </r>
  </si>
  <si>
    <r>
      <rPr>
        <sz val="10"/>
        <rFont val="Arial"/>
        <family val="2"/>
        <charset val="238"/>
      </rPr>
      <t xml:space="preserve">Supply, delivery and installation in-wall below plaster in hard hoses Φ17 for concrete laid during casting of walls or chiselled or machine-installed, of cable with all connections N2XH-J 5x1.5 mm2 for lighting at the entrance and in the room with MRO from RO ZP, mean cable length is 8 m. </t>
    </r>
  </si>
  <si>
    <r>
      <rPr>
        <sz val="10"/>
        <rFont val="Arial"/>
        <family val="2"/>
        <charset val="238"/>
      </rPr>
      <t>In all common areas, the following luminaries are to be supplied, delivered, installed and connected with all the necessary material, equipment and light sources:</t>
    </r>
  </si>
  <si>
    <r>
      <rPr>
        <sz val="10"/>
        <rFont val="Arial"/>
        <family val="2"/>
        <charset val="238"/>
      </rPr>
      <t>In all commercial spaces and apartments, luminaries are to be supplied, delivered, installed and connected with all the necessary material, equipment and light sources</t>
    </r>
  </si>
  <si>
    <r>
      <rPr>
        <sz val="10"/>
        <rFont val="Arial"/>
        <family val="2"/>
        <charset val="238"/>
      </rPr>
      <t>Supply, delivery and installation of boxes PS49 in bathrooms and toilets, by chiselling in the wall with all connections</t>
    </r>
  </si>
  <si>
    <r>
      <rPr>
        <sz val="10"/>
        <rFont val="Arial"/>
        <family val="2"/>
        <charset val="238"/>
      </rPr>
      <t>Supply, delivery and installation of conductors P/F 4 mm</t>
    </r>
    <r>
      <rPr>
        <sz val="10"/>
        <color indexed="8"/>
        <rFont val="Calibri"/>
        <family val="2"/>
        <charset val="238"/>
      </rPr>
      <t>²</t>
    </r>
    <r>
      <rPr>
        <sz val="10"/>
        <color indexed="8"/>
        <rFont val="Arial"/>
        <family val="2"/>
        <charset val="238"/>
      </rPr>
      <t xml:space="preserve">from of all boards and cabinets to boxes PS49, and in-wall with all connections, of mean length of 12 met. in PVC pipes </t>
    </r>
  </si>
  <si>
    <r>
      <rPr>
        <sz val="10"/>
        <rFont val="Arial"/>
        <family val="2"/>
        <charset val="238"/>
      </rPr>
      <t>Supply, delivery and installation of conductors P/F-Y 4 mm</t>
    </r>
    <r>
      <rPr>
        <sz val="10"/>
        <color indexed="8"/>
        <rFont val="Calibri"/>
        <family val="2"/>
        <charset val="238"/>
      </rPr>
      <t>²</t>
    </r>
    <r>
      <rPr>
        <sz val="10"/>
        <color indexed="8"/>
        <rFont val="Arial"/>
        <family val="2"/>
        <charset val="238"/>
      </rPr>
      <t>from of all boxes PS49 to all metal masses in sanitary blocks with pipe clamps, of mean length of 12 met. in PVC pipe</t>
    </r>
  </si>
  <si>
    <r>
      <rPr>
        <sz val="10"/>
        <rFont val="Arial"/>
        <family val="2"/>
        <charset val="238"/>
      </rPr>
      <t>Supply, delivery and installation of cable PP-Y 3x2.5 mm</t>
    </r>
    <r>
      <rPr>
        <sz val="10"/>
        <color indexed="8"/>
        <rFont val="Calibri"/>
        <family val="2"/>
        <charset val="238"/>
      </rPr>
      <t>²</t>
    </r>
    <r>
      <rPr>
        <sz val="10"/>
        <color indexed="8"/>
        <rFont val="Arial"/>
        <family val="2"/>
        <charset val="238"/>
      </rPr>
      <t>, in the wall under the plaster from distribution cabinets and boards to Schuko single-phase sockets of micro type 250 V, 10A with protective cover, including their supply, delivery and installation at a height 1 2m in the kitchen according to the design. The average cable length is 9m, with all connections in hard PVC pipes Φ17 for concrete or installation to be performed by chiselling or machine installation, this item is for apartments and commercial areas.</t>
    </r>
  </si>
  <si>
    <r>
      <rPr>
        <sz val="10"/>
        <rFont val="Arial"/>
        <family val="2"/>
        <charset val="238"/>
      </rPr>
      <t>Supply, delivery and installation of cable PP-Y 3x2.5 mm</t>
    </r>
    <r>
      <rPr>
        <sz val="10"/>
        <color indexed="8"/>
        <rFont val="Calibri"/>
        <family val="2"/>
        <charset val="238"/>
      </rPr>
      <t>²</t>
    </r>
    <r>
      <rPr>
        <sz val="10"/>
        <color indexed="8"/>
        <rFont val="Arial"/>
        <family val="2"/>
        <charset val="238"/>
      </rPr>
      <t>, in the wall under plaster from distribution cabinets and boards to double-pole single-phase Schuko sockets of micro type 250 V, 10A, including their supply, delivery and installation at a height of 0.3m in rooms next to the TV socket and in locations envisaged by the design. The average cable length is 9m, with all connections in hard PVC pipes Φ17 for concrete or installation by chiselling or machine installation, this item is for apartments and commercial areas.</t>
    </r>
  </si>
  <si>
    <r>
      <rPr>
        <sz val="10"/>
        <rFont val="Arial"/>
        <family val="2"/>
        <charset val="238"/>
      </rPr>
      <t>Supply, delivery and installation of cable PP-Y 5x2.5 mm</t>
    </r>
    <r>
      <rPr>
        <sz val="10"/>
        <color indexed="8"/>
        <rFont val="Calibri"/>
        <family val="2"/>
        <charset val="238"/>
      </rPr>
      <t>²</t>
    </r>
    <r>
      <rPr>
        <sz val="10"/>
        <color indexed="8"/>
        <rFont val="Arial"/>
        <family val="2"/>
        <charset val="238"/>
      </rPr>
      <t xml:space="preserve"> in the wall under the plaster from distribution cabinets and boards to Schuko three-phase sockets of micro type 400 V, 10 A, including their supply, delivery and installation at 0.6m in kitchens and 0 3m in other locations as envisaged by the design, with average cable length of 18m, with all connections in hard PVC pipes Φ17 for concrete or installation to be done by chiselling or by machine installation, this item is for apartments and commercial areas.</t>
    </r>
  </si>
  <si>
    <r>
      <rPr>
        <sz val="10"/>
        <rFont val="Arial"/>
        <family val="2"/>
        <charset val="238"/>
      </rPr>
      <t>Supply, delivery and installation of cable PP-Y 3x2.5 mm</t>
    </r>
    <r>
      <rPr>
        <sz val="10"/>
        <color indexed="8"/>
        <rFont val="Calibri"/>
        <family val="2"/>
        <charset val="238"/>
      </rPr>
      <t>²</t>
    </r>
    <r>
      <rPr>
        <sz val="10"/>
        <color indexed="8"/>
        <rFont val="Arial"/>
        <family val="2"/>
        <charset val="238"/>
      </rPr>
      <t>, in the wall under the plaster from distribution flush boxes to locations envisaged by the design, allowing for terminals with a length of 0.3m, in the kitchen for an extractor fan at a height of 1.75m as envisaged by the design. The average cable length is 7m, with all connections in hard PVC pipes Φ17 for concrete or installation to be performed by chiselling or machine installation, this item is for apartments and commercial areas.</t>
    </r>
  </si>
  <si>
    <r>
      <rPr>
        <sz val="10"/>
        <rFont val="Arial"/>
        <family val="2"/>
        <charset val="238"/>
      </rPr>
      <t>Supply, delivery and installation of cable PP-Y 3x1.5 mm</t>
    </r>
    <r>
      <rPr>
        <sz val="10"/>
        <color indexed="8"/>
        <rFont val="Calibri"/>
        <family val="2"/>
        <charset val="238"/>
      </rPr>
      <t>²</t>
    </r>
    <r>
      <rPr>
        <sz val="10"/>
        <color indexed="8"/>
        <rFont val="Arial"/>
        <family val="2"/>
        <charset val="238"/>
      </rPr>
      <t>, in the wall under the plaster from distribution flush boxes to locations envisaged by the design, allowing for terminals with a length of 0.3m, in the bathroom for fan according to the design. The average cable length is 7m, with all connections in hard PVC pipes Φ17 for concrete or installation to be performed by chiselling or machine installation, this item is for apartments and commercial areas.</t>
    </r>
  </si>
  <si>
    <r>
      <rPr>
        <sz val="10"/>
        <rFont val="Arial"/>
        <family val="2"/>
        <charset val="238"/>
      </rPr>
      <t>Supply, delivery and installation with all the necessary connections of axial fan 230 V, Φ110mm into the ventilation duct of bathrooms with PVC pipes, according to the design.</t>
    </r>
  </si>
  <si>
    <r>
      <rPr>
        <sz val="10"/>
        <rFont val="Arial"/>
        <family val="2"/>
        <charset val="238"/>
      </rPr>
      <t>Supply, delivery and installation of cable PP-Y 3x2.5 mm² in the wall under the plaster from distribution boards in apartments to KIP switches and from switches to single-phase Schuko sockets 250 V, 10 A, including their supply, delivery and installation, as follows: sockets at a height of 0.6m and switches at a height of 1.4 m for under-kitchentop water heater in the kitchen, with average cable length of 16m, with all the necessary connections and in full compliance with the design, in hard PVC pipes Φ17 for concrete or installed by chiselling or machine-installed.</t>
    </r>
  </si>
  <si>
    <r>
      <rPr>
        <sz val="10"/>
        <rFont val="Arial"/>
        <family val="2"/>
        <charset val="238"/>
      </rPr>
      <t>Supply, delivery and installation of cable PP-Y 3x2.5 mm² in the wall under the plaster from distribution boards to modular flush box and from the box to single-phase OG Schuko socket 250 V, 10 A, with all connections, for water heater socket (under or above kitchentop), with supply of OG Schuko socket and installation, with average cable length of 16m, with all the necessary connections and in full compliance with the design, in hard PVC pipes Φ17 for concrete or installed by chiselling or machine-installed.</t>
    </r>
  </si>
  <si>
    <r>
      <rPr>
        <sz val="10"/>
        <rFont val="Arial"/>
        <family val="2"/>
        <charset val="238"/>
      </rPr>
      <t>Supply, delivery and installation of cable PP-Y 3x2.5 mm²  in the wall under the plaster from distribution boards in apartments to modular flush box and from the box to the terminal with a length of 0.3m for connecting water heater in bathrooms of apartments in locations so designated by the design. The mean cable length is 16m. With all the necessary connections and in full compliance with the design hard PVC pipes Φ17 for concrete or installed by chiselling or machine-installed.</t>
    </r>
  </si>
  <si>
    <r>
      <rPr>
        <sz val="10"/>
        <rFont val="Arial"/>
        <family val="2"/>
        <charset val="238"/>
      </rPr>
      <t>Supply, delivery and installation of cable PP-Y 3x2.5 mm² in the wall under the plaster from distribution boards in apartments and commercial areas to OG sealed Schuko sockets, single-phase, with lid, 250 V, 10 A, for wall mounting in bathrooms at a height of 1.5 m and 1.6 m, including supply, delivery and installation, with average cable length of 16 m and in full compliance with the design, in hard PVC pipes Φ17 for concrete or installed by chiselling or machine-installed. This item is applicable to washing machine socket and socket next to the bathroom mirror and all commercial units.</t>
    </r>
  </si>
  <si>
    <r>
      <rPr>
        <sz val="10"/>
        <rFont val="Arial"/>
        <family val="2"/>
        <charset val="238"/>
      </rPr>
      <t>Supply, delivery and installation of the modular bathroom kit including all connections to 3 areas: Light above the mirror (one area), fan (one area), water heater (one area). The kit includes flush device box, flange, single-pole switches 3 pcs. with LED indicators (2x10A for lighting and fan, 1x16A for water heater), full cover and covers of respective elements. All covers include power consumer labels and light indicators. The modular kit is provided in white. This item applies to bathrooms in apartments and commercial units.</t>
    </r>
  </si>
  <si>
    <r>
      <rPr>
        <sz val="10"/>
        <rFont val="Arial"/>
        <family val="2"/>
        <charset val="238"/>
      </rPr>
      <t>Supply, delivery and installation of cable PP-Y 3x1.5 mm², with all the necessary connections and in full compliance with the design in hard PVC pipes Φ17 for concrete or installation by chiselling or machine installation into the wall below the plaster, from distribution boards in apartments to apartment bell buttons in front of apartment entrance doors, with average cable length of 4 meters, including supply, delivery and installation of bell button. The bell is an integral part of the storey board for each apartment, in the form of automatic circuit breaker.</t>
    </r>
  </si>
  <si>
    <r>
      <rPr>
        <sz val="10"/>
        <rFont val="Arial"/>
        <family val="2"/>
        <charset val="238"/>
      </rPr>
      <t>Supply, delivery and installation of cable PP-Y 3x1.5 mm</t>
    </r>
    <r>
      <rPr>
        <sz val="10"/>
        <color indexed="8"/>
        <rFont val="Calibri"/>
        <family val="2"/>
        <charset val="238"/>
      </rPr>
      <t>²</t>
    </r>
    <r>
      <rPr>
        <sz val="10"/>
        <color indexed="8"/>
        <rFont val="Arial"/>
        <family val="2"/>
        <charset val="238"/>
      </rPr>
      <t xml:space="preserve"> from distribution flush boxes to lighting points in bathrooms above the mirror, as well as to modular flush boxes in front of the bathroom, including all connections, supply, delivery and installation. For each lighting point, a chandelier hook and chandelier terminal with 3 leads are to be installed. The average length of the installation point is 7m in hard PVC pipes Φ17 for concrete or installation by chiselling or machine installation into the wall under the plaster. This item is for apartments and commercial units.</t>
    </r>
  </si>
  <si>
    <r>
      <rPr>
        <sz val="10"/>
        <rFont val="Arial"/>
        <family val="2"/>
        <charset val="238"/>
      </rPr>
      <t>The testing of electrical installation, connection and measurement of socket and cabinet earthing with issuance of certificates by an authorized company licensed for this type of activity.</t>
    </r>
  </si>
  <si>
    <r>
      <rPr>
        <sz val="10"/>
        <rFont val="Arial"/>
        <family val="2"/>
        <charset val="238"/>
      </rPr>
      <t>PNK 50x50mm</t>
    </r>
  </si>
  <si>
    <r>
      <rPr>
        <sz val="10"/>
        <rFont val="Arial"/>
        <family val="2"/>
        <charset val="238"/>
      </rPr>
      <t>PNK 100x50mm</t>
    </r>
  </si>
  <si>
    <r>
      <rPr>
        <sz val="10"/>
        <rFont val="Arial"/>
        <family val="2"/>
        <charset val="238"/>
      </rPr>
      <t>PNK 200x50mm</t>
    </r>
  </si>
  <si>
    <r>
      <rPr>
        <sz val="10"/>
        <rFont val="Arial"/>
        <family val="2"/>
        <charset val="238"/>
      </rPr>
      <t>PNK 250x50mm</t>
    </r>
  </si>
  <si>
    <r>
      <rPr>
        <sz val="10"/>
        <rFont val="Arial"/>
        <family val="2"/>
        <charset val="238"/>
      </rPr>
      <t>Supply, delivery and installation of FeZn tape 20x3 mm. To be installed from the RO Substation, with connection via wall cross piece, across the wall and across the floor to the door, to circulator pumps with connection to pump mass, average length is 3m.</t>
    </r>
  </si>
  <si>
    <r>
      <rPr>
        <sz val="10"/>
        <rFont val="Arial"/>
        <family val="2"/>
        <charset val="238"/>
      </rPr>
      <t>Implement earthing - flange bridging, flange P/F 6 mm</t>
    </r>
    <r>
      <rPr>
        <sz val="10"/>
        <color indexed="8"/>
        <rFont val="Calibri"/>
        <family val="2"/>
        <charset val="238"/>
      </rPr>
      <t>²</t>
    </r>
    <r>
      <rPr>
        <sz val="10"/>
        <color indexed="8"/>
        <rFont val="Arial"/>
        <family val="2"/>
        <charset val="238"/>
      </rPr>
      <t xml:space="preserve"> wire (0.5m) at both ends with treadles and cogged washers with delivery and installation of wire and other necessary materials.</t>
    </r>
  </si>
  <si>
    <r>
      <rPr>
        <sz val="10"/>
        <rFont val="Arial"/>
        <family val="2"/>
        <charset val="238"/>
      </rPr>
      <t>Supply, delivery and installation of cable PP-Y 3x1.5 mm</t>
    </r>
    <r>
      <rPr>
        <sz val="10"/>
        <color indexed="8"/>
        <rFont val="Calibri"/>
        <family val="2"/>
        <charset val="238"/>
      </rPr>
      <t>²</t>
    </r>
    <r>
      <rPr>
        <sz val="10"/>
        <color indexed="8"/>
        <rFont val="Arial"/>
        <family val="2"/>
        <charset val="238"/>
      </rPr>
      <t xml:space="preserve"> and laying in hard PVC pipes Φ17 for concrete or installation by chiselling or machine installation into the wall under the plaster from RO Substation to external thermostats on the northern façade. The average cable length is 25m.</t>
    </r>
  </si>
  <si>
    <r>
      <rPr>
        <sz val="10"/>
        <rFont val="Arial"/>
        <family val="2"/>
        <charset val="238"/>
      </rPr>
      <t>Supply, delivery and installation, laying onto racks and across walls on clamps of cable: N2XH-J 3,4,5x1.5 mm2 from RO Substation to luminaries, with supply, delivery and installation and connection of distribution silumin OG boxes, as well as OG silumin switches, with average length of 6 m.</t>
    </r>
  </si>
  <si>
    <r>
      <rPr>
        <sz val="10"/>
        <rFont val="Arial"/>
        <family val="2"/>
        <charset val="238"/>
      </rPr>
      <t>Supply, delivery and installation of feeder N2XH-J 3x2.5 mm</t>
    </r>
    <r>
      <rPr>
        <sz val="10"/>
        <color indexed="8"/>
        <rFont val="Calibri"/>
        <family val="2"/>
        <charset val="238"/>
      </rPr>
      <t>²</t>
    </r>
    <r>
      <rPr>
        <sz val="10"/>
        <color indexed="8"/>
        <rFont val="Arial"/>
        <family val="2"/>
        <charset val="238"/>
      </rPr>
      <t>, and laying from RO Substation onto racks and across the wall using clamps to single-phase OG silumin sockets 10A 250 V, which are to be delivered and installed on the wall at a height of 1.2m, average cable length is 10m.</t>
    </r>
  </si>
  <si>
    <r>
      <rPr>
        <sz val="10"/>
        <rFont val="Arial"/>
        <family val="2"/>
        <charset val="238"/>
      </rPr>
      <t>Supply, delivery and installation cable IY(St)/Y conductor 4x0,75 mm² in hard hoses Φ13mm and laying from RO Substation through the basement, via vertical riser lines on racks and in concrete during casting to each measurement and regulation set on each floor, with internal connections to each calorimeter. This item is applicable to apartments and commercial units IY(St)/ Y 4x0,75 mm² in halogen- free Φ-16 mm and 25m.</t>
    </r>
  </si>
  <si>
    <t>GROMOBRANSKA INSTALACIJA / LIGHTNING ROD INSTALLATION</t>
  </si>
  <si>
    <r>
      <rPr>
        <sz val="10"/>
        <rFont val="Arial"/>
        <family val="2"/>
      </rPr>
      <t>redni broj/item no.</t>
    </r>
  </si>
  <si>
    <r>
      <rPr>
        <sz val="10"/>
        <rFont val="Arial"/>
        <family val="2"/>
      </rPr>
      <t>šifra poz./item code</t>
    </r>
  </si>
  <si>
    <r>
      <rPr>
        <sz val="10"/>
        <rFont val="Arial"/>
        <family val="2"/>
      </rPr>
      <t>jed. mera / unit of measure</t>
    </r>
  </si>
  <si>
    <r>
      <rPr>
        <sz val="10"/>
        <rFont val="Arial"/>
        <family val="2"/>
      </rPr>
      <t>količina / quantity</t>
    </r>
  </si>
  <si>
    <t>Objekat/Building:</t>
  </si>
  <si>
    <r>
      <rPr>
        <sz val="10"/>
        <rFont val="Arial"/>
        <family val="2"/>
        <charset val="238"/>
      </rPr>
      <t>Implement connection of drain strip and lightning arrester strips 0.4m, FeZn 20x3mm with metal sheets of roof buildings and gable flashing. These connections are to be implemented using two FeZn rivets Φ6 mm at a length of 10 cm. These connections are to be subsequently coated with anti-corrosive paint, and then by paint matching the building colour.</t>
    </r>
  </si>
  <si>
    <r>
      <rPr>
        <sz val="10"/>
        <rFont val="Arial"/>
        <family val="2"/>
        <charset val="238"/>
      </rPr>
      <t xml:space="preserve">Supply and delivery of material and installation of supports for strips JUS.N.B4.925, on the roof of the building as envisioned by the design and where 0.4m overhangs were left. Supports are to be installed at a distance of no more than 1 metre. </t>
    </r>
  </si>
  <si>
    <r>
      <rPr>
        <sz val="10"/>
        <rFont val="Arial"/>
        <family val="2"/>
        <charset val="238"/>
      </rPr>
      <t>Supply, delivery and installation of strips FeZn 20x3 mm on supports on roof planes and façade walls on appropriate supports to the measuring joints. At every exit location of strip from façade wall the strip is to be placed in halogen-free hose Φ29, with the exception of roof plane.</t>
    </r>
  </si>
  <si>
    <r>
      <rPr>
        <sz val="10"/>
        <rFont val="Arial"/>
        <family val="2"/>
        <charset val="238"/>
      </rPr>
      <t>Supply and delivery of materials and assembly of joint with lift rails in lift shaft on the top floor window with connection to both lift rails, with lightning rod strip FeZn 20x3 mm of roof drain. Joints are to be made using decorative pieces JUS N.B4.936, as well as in façade walls along which descents were done with all the necessary connections at both ends with average length of 7m.</t>
    </r>
  </si>
  <si>
    <r>
      <rPr>
        <sz val="10"/>
        <rFont val="Arial"/>
        <family val="2"/>
        <charset val="238"/>
      </rPr>
      <t>Supply and delivery of materials and assembly of all strip connections, strip overhangs 0.4m and roof drain. Joints are to be made using decorative pieces JUS N.B4.936, as well as in façade walls along which descents were made.</t>
    </r>
  </si>
  <si>
    <r>
      <rPr>
        <sz val="10"/>
        <rFont val="Arial"/>
        <family val="2"/>
        <charset val="238"/>
      </rPr>
      <t xml:space="preserve">Supply, delivery and assembly on the flat roof of concrete slabs with supports spaced at no more than 1m, carrying strip FeZn 20x3 mm </t>
    </r>
  </si>
  <si>
    <r>
      <rPr>
        <sz val="10"/>
        <rFont val="Arial"/>
        <family val="2"/>
        <charset val="238"/>
      </rPr>
      <t>At the point where strip crosses over drain gutters the latter are to be connected with 2 pieces of rivets, followed by tinning of the joint or installing a gutter clamp</t>
    </r>
  </si>
  <si>
    <r>
      <rPr>
        <sz val="10"/>
        <rFont val="Arial"/>
        <family val="2"/>
        <charset val="238"/>
      </rPr>
      <t>Supply and delivery of materials and binding of drain using FeZn strip 20x3 mm and drain clamp, to the measuring joint, in the wall or to the dedicated terminal from the foundation earthing rod.</t>
    </r>
  </si>
  <si>
    <r>
      <rPr>
        <sz val="10"/>
        <rFont val="Arial"/>
        <family val="2"/>
        <charset val="238"/>
      </rPr>
      <t>Supply and delivery of materials from the measuring joint and gutter to the earthing rod, install an earthing electrode conductor FeZn 25x4mm strip in the wall, foundation and in concrete all the way to foundation earthing rod, at a depth of 0.8 m. Average length of earthing electrode conductor is 9m, including with all connections on both ends. At all locations where strip exists from the wall to the façade the strip is to be encased in a halogen-free hose Φ29.</t>
    </r>
  </si>
  <si>
    <r>
      <rPr>
        <sz val="10"/>
        <rFont val="Arial"/>
        <family val="2"/>
        <charset val="238"/>
      </rPr>
      <t>Supply and delivery of materials and implementation of joint between earthing electrode conductor and foundation earthing rod. Joint is to be made using cross pieces JUS N.B4.936. prior to foundation casting, as are all connections of strips to the foundation earthing rod.</t>
    </r>
  </si>
  <si>
    <r>
      <rPr>
        <sz val="10"/>
        <rFont val="Arial"/>
        <family val="2"/>
        <charset val="238"/>
      </rPr>
      <t xml:space="preserve">Supply and delivery of 25x4 FeZn strip and its installation in foundation, walls and floors with connections at both ends from the foundation earthing rod to: </t>
    </r>
  </si>
  <si>
    <r>
      <rPr>
        <sz val="11"/>
        <color indexed="8"/>
        <rFont val="Times New Roman"/>
        <family val="2"/>
      </rPr>
      <t xml:space="preserve">MRO  (ŠIP) </t>
    </r>
    <r>
      <rPr>
        <sz val="12"/>
        <color indexed="8"/>
        <rFont val="Times New Roman"/>
        <family val="2"/>
        <charset val="238"/>
      </rPr>
      <t xml:space="preserve"> 6 pcs.       </t>
    </r>
  </si>
  <si>
    <r>
      <rPr>
        <sz val="10"/>
        <rFont val="Arial"/>
        <family val="2"/>
        <charset val="238"/>
      </rPr>
      <t xml:space="preserve">RO Substation 1 pc.               </t>
    </r>
  </si>
  <si>
    <r>
      <rPr>
        <sz val="10"/>
        <rFont val="Arial"/>
        <family val="2"/>
        <charset val="238"/>
      </rPr>
      <t>Supply and delivery of cathode surge arrester 0.5 KV and its installation between upper lift rail sections and the arrester - strip FeZn 20x3 mm at an overhang of 0,4m on the roof. Cathode arrester is to be placed at the top of the lift shaft</t>
    </r>
  </si>
  <si>
    <r>
      <rPr>
        <sz val="10"/>
        <rFont val="Arial"/>
        <family val="2"/>
        <charset val="238"/>
      </rPr>
      <t>Supply and delivery of cable P/F-6 mm² and installation from the cross piece to metal balcony railing and metal doors with connection to the railing via collar on the roof and in façade walls, each at 1.5 m with cross piece, as well as to all (Al) windows and doors on the ground floor that need to be grounded.</t>
    </r>
  </si>
  <si>
    <r>
      <rPr>
        <sz val="10"/>
        <rFont val="Arial"/>
        <family val="2"/>
        <charset val="238"/>
      </rPr>
      <t>Delivery of cable P/F-6 mm² and installation with slippers as connection between movable and immovable parts of doors of basement section metal joinery, as well as Al joinery</t>
    </r>
  </si>
  <si>
    <r>
      <rPr>
        <sz val="10"/>
        <rFont val="Arial"/>
        <family val="2"/>
        <charset val="238"/>
      </rPr>
      <t>Installation testing, issuance of certificates and official records of ground resistance measurement</t>
    </r>
  </si>
  <si>
    <r>
      <rPr>
        <b/>
        <sz val="10"/>
        <rFont val="Arial"/>
        <family val="2"/>
      </rPr>
      <t>LIGHTNING ROD INSTALLATION, TOTAL</t>
    </r>
  </si>
  <si>
    <t>TELEFONSKA INSTALACIJA / TELEPHONE INSTALLATION</t>
  </si>
  <si>
    <r>
      <rPr>
        <sz val="10"/>
        <rFont val="Arial"/>
        <family val="2"/>
        <charset val="238"/>
      </rPr>
      <t>Supply, delivery and installation in the wall opening set aside during casting of concrete of the telecommunications distribution cabinet ROTel., the cabinet type is ITO 2, with dimensions 590x360x125mm for outdoor installation (according to Telekom requirements) with: 11 pcs. of 10-pair connection modules KRONE, specified according to Kraljevo Post Office instructions, other materials as needed, with all connections.</t>
    </r>
  </si>
  <si>
    <r>
      <rPr>
        <sz val="10"/>
        <rFont val="Arial"/>
        <family val="2"/>
        <charset val="238"/>
      </rPr>
      <t>Supply, delivery and installation of conductor P/F 16mm</t>
    </r>
    <r>
      <rPr>
        <sz val="10"/>
        <color indexed="8"/>
        <rFont val="Calibri"/>
        <family val="2"/>
        <charset val="238"/>
      </rPr>
      <t>²</t>
    </r>
    <r>
      <rPr>
        <sz val="10"/>
        <color indexed="8"/>
        <rFont val="Arial"/>
        <family val="2"/>
        <charset val="238"/>
      </rPr>
      <t xml:space="preserve"> in PVC pipes Φ-17mm from RO Tel. on the ground floor to ŠIP for earthing, with 8 m for all connections.</t>
    </r>
  </si>
  <si>
    <r>
      <rPr>
        <sz val="10"/>
        <rFont val="Arial"/>
        <family val="2"/>
        <charset val="238"/>
      </rPr>
      <t>Supply, delivery and installation of all the necessary materials - IY(St)/Y conductors 0.8mm² in hard hoses for concrete Φ-17mm and install them during casting of concrete from the telephone installation to all telephone sockets with all connections</t>
    </r>
  </si>
  <si>
    <r>
      <rPr>
        <sz val="10"/>
        <rFont val="Arial"/>
        <family val="2"/>
        <charset val="238"/>
      </rPr>
      <t>IY(St)/Y  2x2x0,8 mm² / hard hose for concrete        Φ-13mm with average length of 16m</t>
    </r>
  </si>
  <si>
    <r>
      <rPr>
        <sz val="10"/>
        <rFont val="Arial"/>
        <family val="2"/>
        <charset val="238"/>
      </rPr>
      <t>IY(St)/Y  10x2x0,8 mm² / hard hose for concrete        Φ-13mm with average length of 16m</t>
    </r>
  </si>
  <si>
    <r>
      <rPr>
        <sz val="10"/>
        <rFont val="Arial"/>
        <family val="2"/>
        <charset val="238"/>
      </rPr>
      <t>Supply, delivery and installation at all direction changes of the telephone installation distributions boxes with lid if needed, depending on the manner of distribution (directly to end user or with per floor branching).</t>
    </r>
  </si>
  <si>
    <r>
      <rPr>
        <sz val="10"/>
        <rFont val="Arial"/>
        <family val="2"/>
        <charset val="238"/>
      </rPr>
      <t>Supply, delivery and installation of telephone three-pin socket with min. two RJ11 sockets with flush enclosure, and all connections. Sockets are to be installed in the wall during casting of concrete in locations designated for that purpose in the design.</t>
    </r>
  </si>
  <si>
    <r>
      <rPr>
        <sz val="10"/>
        <rFont val="Arial"/>
        <family val="2"/>
        <charset val="238"/>
      </rPr>
      <t xml:space="preserve">Delivery of hard concrete hose Φ-29mm, average length of 1m and installation in the wall during casting of concrete, from ROTel. to ROTV on ground floor. </t>
    </r>
  </si>
  <si>
    <r>
      <rPr>
        <sz val="10"/>
        <rFont val="Arial"/>
        <family val="2"/>
        <charset val="238"/>
      </rPr>
      <t>Telephone installation testing, all insulation measurements performed by an authorized company and providing the investor with measurement certificates</t>
    </r>
  </si>
  <si>
    <r>
      <rPr>
        <sz val="10"/>
        <rFont val="Arial"/>
        <family val="2"/>
        <charset val="238"/>
      </rPr>
      <t>Supply, delivery and installation of distribution box - kastna on each floor with dimensions 250x250x100mm for concentration and further distribution of TV cables routed to each kastna from the main TV distribution cabinet (or from the attic, if the main connection can only be made above ground). Consultations are to be carried out with local cable operators.</t>
    </r>
  </si>
  <si>
    <r>
      <rPr>
        <sz val="10"/>
        <rFont val="Arial"/>
        <family val="2"/>
        <charset val="238"/>
      </rPr>
      <t>Supply, delivery and setup of the main ROTV - cabinet with dimensions 400x400x150mm for reception of the main TV supply cable with the signal, concentration and further distribution of TV cables that are routed to every kastna on each floor from which point branches are made for apartments. The main ROTV is to be located on the ground floor (alternatively, it can be located the top floor if the connection can only be done above ground). Consultations are to be carried out with local cable operators.</t>
    </r>
  </si>
  <si>
    <r>
      <rPr>
        <sz val="10"/>
        <rFont val="Arial"/>
        <family val="2"/>
        <charset val="238"/>
      </rPr>
      <t>Delivery of hard hose for concrete Φ 29mm and its installation in wall during casting of concrete (average length of 4.5 meters from:</t>
    </r>
  </si>
  <si>
    <r>
      <rPr>
        <sz val="10"/>
        <rFont val="Arial"/>
        <family val="2"/>
        <charset val="238"/>
      </rPr>
      <t>From ROTV on the ground floor to ROTV on I,II,II,IV,V,VI and VII floor</t>
    </r>
  </si>
  <si>
    <r>
      <rPr>
        <sz val="10"/>
        <rFont val="Arial"/>
        <family val="2"/>
        <charset val="238"/>
      </rPr>
      <t>From ROTV on V floor to the flat roof to allow for the possibility of above-ground connection, if needed</t>
    </r>
  </si>
  <si>
    <r>
      <rPr>
        <sz val="10"/>
        <rFont val="Arial"/>
        <family val="2"/>
        <charset val="238"/>
      </rPr>
      <t>Delivery of hard concrete hose Φ-29mm, average length of 1m and installation in the wall during casting of concrete, from ROTel. to ROTV on ground floor.  (This item is to be taken into account once, either here or as part of telephone installation)</t>
    </r>
  </si>
  <si>
    <r>
      <rPr>
        <sz val="10"/>
        <rFont val="Arial"/>
        <family val="2"/>
        <charset val="238"/>
      </rPr>
      <t>From TV sockets to distribution boxes in apartments at branching locations, 17m for each.</t>
    </r>
  </si>
  <si>
    <r>
      <rPr>
        <sz val="10"/>
        <rFont val="Arial"/>
        <family val="2"/>
        <charset val="238"/>
      </rPr>
      <t>From distribution boxes next to the floor boards to concentrations on floors, 12m for each</t>
    </r>
  </si>
  <si>
    <r>
      <rPr>
        <sz val="10"/>
        <rFont val="Arial"/>
        <family val="2"/>
        <charset val="238"/>
      </rPr>
      <t>Supply and delivery of endpoint TV socket and its installation in every apartment at the end of the coaxial cable with all connections and flush enclosure</t>
    </r>
  </si>
  <si>
    <r>
      <rPr>
        <sz val="10"/>
        <rFont val="Arial"/>
        <family val="2"/>
        <charset val="238"/>
      </rPr>
      <t>Supply, delivery and set-up of distribution boxes - kastna at all branching points of television installation, with lid, to allow for the possibility of subsequent distribution and branching of television installation</t>
    </r>
  </si>
  <si>
    <r>
      <rPr>
        <sz val="10"/>
        <rFont val="Arial"/>
        <family val="2"/>
        <charset val="238"/>
      </rPr>
      <t>in apartments and commercial units next to the floor board                                               - RK 150x150x50 mm</t>
    </r>
  </si>
  <si>
    <r>
      <rPr>
        <sz val="10"/>
        <rFont val="Arial"/>
        <family val="2"/>
        <charset val="238"/>
      </rPr>
      <t>on all floors except ground floor where the main ROTV is located                                                                           - RK 250x250x100 mm</t>
    </r>
  </si>
  <si>
    <r>
      <rPr>
        <sz val="10"/>
        <rFont val="Arial"/>
        <family val="2"/>
        <charset val="238"/>
      </rPr>
      <t>Supply, delivery and set-up of distributor in ROTV of each floor with all necessary connections, for a specified number of branches for TV cables that branch to apartments</t>
    </r>
  </si>
  <si>
    <r>
      <rPr>
        <b/>
        <sz val="10"/>
        <rFont val="Arial"/>
        <family val="2"/>
      </rPr>
      <t>TELEVISION INSTALLATION, TOTAL</t>
    </r>
  </si>
  <si>
    <t>TELEVIZIJSKA INSTALACIJA / TELEVISION INSTALLATION</t>
  </si>
  <si>
    <t xml:space="preserve"> INTERFONSKA INSTALACIJA / INTERCOM INSTALLATION</t>
  </si>
  <si>
    <r>
      <rPr>
        <sz val="10"/>
        <rFont val="Arial"/>
        <family val="2"/>
        <charset val="238"/>
      </rPr>
      <t>Delivery, set-up and connection of 7+1 system intercom device with the intercom panel for 53 users, including monochrome camera pcs. 1, electric lock pcs. 1, voltage rectifier device in kastna in wall to be installed in the building, pcs. 1, speaking device in apartments with microphone, speaker and button for electric lock at 1.5 m from floor level, pcs. 53</t>
    </r>
  </si>
  <si>
    <r>
      <rPr>
        <sz val="10"/>
        <rFont val="Arial"/>
        <family val="2"/>
        <charset val="238"/>
      </rPr>
      <t>Delivery of wire line LiYeY 2x0.75 mm</t>
    </r>
    <r>
      <rPr>
        <sz val="10"/>
        <color indexed="8"/>
        <rFont val="Calibri"/>
        <family val="2"/>
        <charset val="238"/>
      </rPr>
      <t>²</t>
    </r>
    <r>
      <rPr>
        <sz val="10"/>
        <color indexed="8"/>
        <rFont val="Arial"/>
        <family val="2"/>
        <charset val="238"/>
      </rPr>
      <t xml:space="preserve"> and installation in a steel moveable pipe from the intercom panel at the entrance to electric lock in the door with all connections, 6 for each.</t>
    </r>
  </si>
  <si>
    <r>
      <rPr>
        <sz val="10"/>
        <rFont val="Arial"/>
        <family val="2"/>
        <charset val="238"/>
      </rPr>
      <t>Supply, delivery and installation in the wall during casting with connections at both ends of cable for intercom installation                                                                 - IY(St)Y 5x2x0,8 mm² - hard hose for           Φ-17mm, 25m for each</t>
    </r>
  </si>
  <si>
    <r>
      <rPr>
        <sz val="10"/>
        <rFont val="Arial"/>
        <family val="2"/>
        <charset val="238"/>
      </rPr>
      <t>Supply, delivery and installation of distribution box - kastna RK 200x200x50 mm and set-up in the wall of the intercom installation floor box s with all connections</t>
    </r>
  </si>
  <si>
    <r>
      <rPr>
        <sz val="10"/>
        <rFont val="Arial"/>
        <family val="2"/>
        <charset val="238"/>
      </rPr>
      <t>Supply, delivery and installation of cable in the wall with all connections, in adequate Φ-17mm hard hose for concrete laid during casting of concrete or subsequently by chiselling or machine installation:</t>
    </r>
  </si>
  <si>
    <r>
      <rPr>
        <sz val="10"/>
        <rFont val="Arial"/>
        <family val="2"/>
        <charset val="238"/>
      </rPr>
      <t>N2XH 3x1.5 mm</t>
    </r>
    <r>
      <rPr>
        <sz val="10"/>
        <color indexed="8"/>
        <rFont val="Calibri"/>
        <family val="2"/>
        <charset val="238"/>
      </rPr>
      <t>²</t>
    </r>
    <r>
      <rPr>
        <sz val="10"/>
        <color indexed="8"/>
        <rFont val="Arial"/>
        <family val="2"/>
        <charset val="238"/>
      </rPr>
      <t xml:space="preserve"> from intercom adapter to camera adapter, with average length of 7m </t>
    </r>
  </si>
  <si>
    <r>
      <rPr>
        <sz val="10"/>
        <rFont val="Arial"/>
        <family val="2"/>
        <charset val="238"/>
      </rPr>
      <t>N2XH 2x1,5 mm</t>
    </r>
    <r>
      <rPr>
        <sz val="10"/>
        <color indexed="8"/>
        <rFont val="Calibri"/>
        <family val="2"/>
        <charset val="238"/>
      </rPr>
      <t>²</t>
    </r>
    <r>
      <rPr>
        <sz val="10"/>
        <color indexed="8"/>
        <rFont val="Arial"/>
        <family val="2"/>
        <charset val="238"/>
      </rPr>
      <t xml:space="preserve"> from camera adapter to intercom panel, with average length of 7m</t>
    </r>
  </si>
  <si>
    <r>
      <rPr>
        <sz val="10"/>
        <rFont val="Arial"/>
        <family val="2"/>
        <charset val="238"/>
      </rPr>
      <t>Supply, delivery and installation in the wall of camera adapter housed in adequate purpose-built kastna according to adapter size, with supply, delivery and installation with all necessary connections</t>
    </r>
  </si>
  <si>
    <r>
      <rPr>
        <sz val="10"/>
        <rFont val="Arial"/>
        <family val="2"/>
        <charset val="238"/>
      </rPr>
      <t>Supply, delivery and installation of coaxial cable RF75-5-2/E in the wall, in hard hose for concrete Φ-17mm from intercom panel to main ROTV. The cable is to be laid along its entire length in hard hose for concrete Φ-17mm set aside during casting of concrete or retrofitted by chiselling or machine installation, with average length of 12m.</t>
    </r>
  </si>
  <si>
    <r>
      <rPr>
        <sz val="10"/>
        <rFont val="Arial"/>
        <family val="2"/>
        <charset val="238"/>
      </rPr>
      <t>Supply, delivery and installation of distribution box PVC - kastna 250x250x100mm and installation of modulator with its supply, delivery and installation with min. 90dB of power output (selection is to be made in consultation with local cable TV operator) with all connections. The box is to be installed in the main distribution cabinet of TV installation concentration ROTV.</t>
    </r>
  </si>
  <si>
    <r>
      <rPr>
        <b/>
        <sz val="10"/>
        <rFont val="Arial"/>
        <family val="2"/>
      </rPr>
      <t>INTERCOM INSTALLATION, TOTAL</t>
    </r>
  </si>
  <si>
    <t>Supply, delivery and installation of cable with all connections N2XH 4x16mm². To be installed in a wall by chiselling or by machine treatment where needed. Outside of the wall, to be connected to the PNK tray. When passing through the wall, vindurit or okiten pipes Φ110 are to be used, outside of the wall in the area where MROs are placed, cables and PNK tray are to be coated with fire resistant gypsum:</t>
  </si>
  <si>
    <t>Supply, delivery and installation of cable with all connections N2XH-J 5x6 mm². To be installed in a wall by chiselling or by machine treatment where needed. Outside of the wall, to be connected to the PNK tray. When passing through the wall, vindurit or okiten pipe Φ23 is to be used:</t>
  </si>
  <si>
    <t xml:space="preserve">Supply, delivery and installation in-wall below plaster in hard hoses Φ17 for concrete laid during casting of walls or chiselled or machine-installed of cable with all connections N2XH-J 3x1.5 mm2 from distribution flush boxes to key switches with glow lamp for activating stair lights and conventional switches with delivery and installation of mean cable length of 5 m. </t>
  </si>
  <si>
    <t xml:space="preserve">Supply, delivery and installation in-wall under plaster in hard hoses Φ17 for concrete laid during casting of walls or chiselled or machine-installed, of cable with all connections N2XH-J 5x1.5 mm2 for lighting in corridors and stairwells, of mean cable length of 8 m. </t>
  </si>
  <si>
    <t>Supply, delivery and installation in-wall under plaster where necessary or in PNK trays cable with all connections N2XH-J 3x1.5 mm2 from RO ZP to TV concentration with terminal on the VII floor with length of 30m..</t>
  </si>
  <si>
    <t>Supply, delivery and installation in-wall under plaster where necessary or in PNK trays cable with all connections N2XH-J 3x2.5 mm2 from RO ZP to TV concentration on ground floor with length 8 m.</t>
  </si>
  <si>
    <t>Supply, delivery and installation of PVC pipe Φ-100mm from ROTel on the ground floor, with length of 18m, in concrete in the building in the wall, in openings and channels set aside for that purpose during casting of concrete, on the PNK tray and in the kerb, up to the exit from the building in the excavated trench, average length is 18 meters for the external connection.</t>
  </si>
  <si>
    <t>Supply and delivery of coaxial cable RF75-5-2/E in hard hose for concrete Φ-17mm and installation in wall under the plaster or on PNK trays where possible:</t>
  </si>
  <si>
    <t>in apartments and commercial units next to the floor boards (TV RK may also be used)                                                 - RK 100x100x50 mm</t>
  </si>
  <si>
    <r>
      <rPr>
        <sz val="10"/>
        <color indexed="63"/>
        <rFont val="Arial"/>
        <family val="2"/>
      </rPr>
      <t xml:space="preserve">1. Paper version of </t>
    </r>
    <r>
      <rPr>
        <i/>
        <sz val="10"/>
        <color indexed="63"/>
        <rFont val="Arial"/>
        <family val="2"/>
        <charset val="238"/>
      </rPr>
      <t>data sheets</t>
    </r>
    <r>
      <rPr>
        <sz val="10"/>
        <color indexed="63"/>
        <rFont val="Arial"/>
        <family val="2"/>
        <charset val="238"/>
      </rPr>
      <t xml:space="preserve"> with clearly marked technical characteristics from which it can be established unambiguously that the offered equipment in compliant with the bill of quantities and pricing with regards to items of equipment.  In all of the enclosed </t>
    </r>
    <r>
      <rPr>
        <i/>
        <sz val="10"/>
        <color indexed="63"/>
        <rFont val="Arial"/>
        <family val="2"/>
        <charset val="238"/>
      </rPr>
      <t>data sheets</t>
    </r>
    <r>
      <rPr>
        <sz val="10"/>
        <color indexed="63"/>
        <rFont val="Arial"/>
        <family val="2"/>
        <charset val="238"/>
      </rPr>
      <t xml:space="preserve">, the item code from the bill of quantities must be clearly shown (the number in the second column). All </t>
    </r>
    <r>
      <rPr>
        <i/>
        <sz val="10"/>
        <color indexed="63"/>
        <rFont val="Arial"/>
        <family val="2"/>
        <charset val="238"/>
      </rPr>
      <t>data sheets</t>
    </r>
    <r>
      <rPr>
        <sz val="10"/>
        <color indexed="63"/>
        <rFont val="Arial"/>
        <family val="2"/>
        <charset val="238"/>
      </rPr>
      <t xml:space="preserve"> are to be submitted in a binder, in the same order as items in the bill of quantities.</t>
    </r>
  </si>
  <si>
    <r>
      <rPr>
        <sz val="10"/>
        <color indexed="63"/>
        <rFont val="Arial"/>
        <family val="2"/>
      </rPr>
      <t xml:space="preserve">2. For each group of works, the bidder is required to submit a list of web addresses where electronic versions of submitted paper </t>
    </r>
    <r>
      <rPr>
        <i/>
        <sz val="10"/>
        <color indexed="63"/>
        <rFont val="Arial"/>
        <family val="2"/>
        <charset val="238"/>
      </rPr>
      <t>data sheets</t>
    </r>
    <r>
      <rPr>
        <sz val="10"/>
        <color indexed="63"/>
        <rFont val="Arial"/>
        <family val="2"/>
        <charset val="238"/>
      </rPr>
      <t xml:space="preserve"> can be downloaded. The list should include item code designation and web address. The list is to be submitted in the binder, before each respective group of equipment.</t>
    </r>
  </si>
  <si>
    <t xml:space="preserve">Supply, delivery and installation in-wall in hard hoses Φ17 for concrete laid during casting of walls or chiselled or machine-installed of cable N2XH-J 3x1.5 mm2 from RO ZP to emergency luminaires IP20 (min. 6 hours of battery lifer) in stairwells and corridors, of mean line length of 10 m. </t>
  </si>
  <si>
    <t>Supply and delivery of materials - strip FeZn 25x4 mm and install it in the foundation during casting of foundations at a depth of 0.8 m from the basement floor, welding it at every meter to steel reinforcement of the foundation at a length of min. 10 cm. (foundation earthing rod).</t>
  </si>
  <si>
    <t>TV distributor with 2 branches</t>
  </si>
  <si>
    <t>TV distributor with 4 branches</t>
  </si>
  <si>
    <t>TV distributor with 5 branches</t>
  </si>
  <si>
    <t xml:space="preserve">Supply and delivery of materials and implementation of measuring joint in the wall of the building at 1.7m from the ground level, and the measuring joint is to be implemented using cross piece JUS N.B4.936/II in a measuring joint box which is also to be supplied, delivered and installed. All measuring joints are to be labelled using sheet-metal plates with numbers </t>
  </si>
  <si>
    <t>on all floors except ground floor where RO Tel. is located                                                            - RK 200x200x100 mm</t>
  </si>
  <si>
    <r>
      <t>Nabavka, isporuka i ugradnja kabla sa svim vezama N2XH-J 5x10 mm</t>
    </r>
    <r>
      <rPr>
        <sz val="10"/>
        <rFont val="Calibri"/>
        <family val="2"/>
      </rPr>
      <t>²</t>
    </r>
    <r>
      <rPr>
        <sz val="10"/>
        <rFont val="Arial"/>
        <family val="2"/>
        <charset val="238"/>
      </rPr>
      <t>. Postaviti ga u zidu štemovanjem ili mašinskom obradom na mestima gde je to potrebno. Izvan zida ga voditi na PNK regalu. Pri prolasku kroz zid koristiti vindurit ili okiten cev Φ78, izvan zida u delu prostora gde su smešteni MRO, u hodniku prizemlja kao i na svim spratovima gde prolaze usponski vodovi potrebno je obložiti gipsom vodove i PNK regal:</t>
    </r>
  </si>
  <si>
    <t>Supply, delivery and installation of cable with all connections N2XH-J 5x10 mm². To be installed in a wall by chiselling or by machine treatment where needed. Outside of the wall, to be connected to the PNK tray. When passing through wall, vindurit or okiten pipe Φ78 is to be used, outside of the wall in the area where MROs are placed, in the ground floor corridor where risers are located, cables and PNK tray are to be coated with gypsum:</t>
  </si>
  <si>
    <r>
      <t>Nabavka, isporuka i ugradnja kabla sa svim vezama N2XH-J 5x6 mm</t>
    </r>
    <r>
      <rPr>
        <sz val="10"/>
        <rFont val="Calibri"/>
        <family val="2"/>
      </rPr>
      <t>²</t>
    </r>
    <r>
      <rPr>
        <sz val="10"/>
        <rFont val="Arial"/>
        <family val="2"/>
        <charset val="238"/>
      </rPr>
      <t>. Postaviti ga u zidu štemovanjem ili mašinskom obradom na mestima gde je to potrebno. Izvan zida ga voditi na PNK regalu, kroz hodnik prizemlja, pa usponski i na svakom spratu po rubovima hodnika prema projektu do svakog stana. Pri prolasku kroz zid koristiti vindurit ili okiten cev Φ78. Prosečna dužina voda je 22met. Potrebno je obložiti gipsom vodove i PNK regale:</t>
    </r>
  </si>
  <si>
    <t>Supply, delivery and installation of cable with all connections N2XH-J 5x6 mm². To be installed in a wall by chiselling or by machine treatment where needed. Outside the wall, the cable is to be connected to the PNK tray, through the ground floor corridor, and then to the riser and on each floor at the edges of the corridor, according to the design, to each apartment. When passing through wall, vindurit or okiten pipe Φ78 is to be used:. The line average length is 22met. The lines and PNK trays need to be coated with with  gypsum:</t>
  </si>
  <si>
    <r>
      <t>Nabavka, isporuka i ugradnja kabla sa svim vezama N2XH-J 5x1,5 mm</t>
    </r>
    <r>
      <rPr>
        <sz val="10"/>
        <rFont val="Calibri"/>
        <family val="2"/>
      </rPr>
      <t>²</t>
    </r>
    <r>
      <rPr>
        <sz val="10"/>
        <rFont val="Arial"/>
        <family val="2"/>
        <charset val="238"/>
      </rPr>
      <t>. Postaviti ga u zidu štemovanjem ili mašinskom obradom na mestima gde je to potrebno. Izvan zida ga voditi na PNK regalu, kroz hodnik prizemlja, pa usponski i na svakom spratu po rubovima hodnika prema projektu do svakog stana. Pri prolasku kroz zid koristiti vindurit ili okiten cev Φ23. Prosečna dužina voda je 22met. Potrebno je obložiti gipsom vodove i PNK regale:</t>
    </r>
  </si>
  <si>
    <t>Supply, delivery and installation of cable with all connections N2XH-J 5x1,5 mm². To be installed in a wall by chiselling or by machine treatment where needed. Outside the wall, the cable is to be connected to the PNK tray, through the ground floor corridor, and then to the riser and on each floor along the edges of the corridor, according to the design, to each apartment. When passing through walls, vindurit or okiten pipes Φ23 are to be used. The line average length is 22met. The lines and PNK trays need to be coated with with gypsum:</t>
  </si>
  <si>
    <t>Nabavka, isporuka i ugradnja pocinkovanih PNK regala sa nosačima za zid i plafon. PNK regale je potrebno propisno uzemljiti u ormanu na Z šinu trakom FeZn 25x4mm. PNK regali su postavljeni od MRO-a pa kroz hodnik prizemlja do mesta gde kreću usponski vodovi ka svim etažama. Na svakoj etaži su od trase usponskih vodova levo i desno položeni regali po obodu hodnika ispod samog plafona do svih spratnih razvodnih tabli svih stanova prema projektu.  Sve PNK regale je potrebno obložiti  gipsom i po rubovima hodnika ispod plafona i usponsku trasu vodova. PNK regali se koriste ujedno i za razvod instalacije slabe struje koje su fizički odvojene od instalacija jake struje. Potrebni su sledeći PNK regali sa poklopcem:</t>
  </si>
  <si>
    <t>Supply, delivery and installation of galvanized PNK trays with brackets for wall and ceiling. PNK trays are to be properly earthed in cabinets to the Z rail using FeZn tape 25x4mm. PNK trays are placed from MROs along the ground floor corridor to the point from where riser lines are distributed to all floors. On each floor, the racks are located to the left and right of riser line routes along the corridor edge beneath the ceiling to all storey distribution boards in apartments according to the design.  All PNK trays are to be coated with gypsum and along the corridor edges under the ceiling and riser line routes. PNK trays are also used for the distribution of light current installations which are physically separated from heavy current installations. The following PNK trays with lid are required:</t>
  </si>
  <si>
    <t>Nabavka, isporuka i ugradnja kabla sa svim vezama tipa NHXHX-J FE180/E90. Postaviti ga u zidu štemovanjem ili mašinskom obradom na mestima gde je to potrebno. Izvan zida ga voditi na vatrootpornim obujmicama. Pri prolasku kroz zid koristiti vindurit ili okiten cev Φ23, na kraju postaviti trofaznu OG siluminsku IP41 priključnicu u metalnom kućištu:</t>
  </si>
  <si>
    <t>Supply, delivery and installation of cable with all connections NHXHX-J FE180/E90. To be installed in a wall by chiselling or by machine treatment where needed. Outside of the wall, is fixed with fireproof clamps. When passing through wall, vindurit or okiten pipe Φ23 is to be used, and at the end a three-phase OG silumin IP41 socket is to be installed in metal housing:</t>
  </si>
  <si>
    <r>
      <t xml:space="preserve"> Od KPK2.1 do KPK2.1.PP -                           PP00-Y 4x150 mm</t>
    </r>
    <r>
      <rPr>
        <sz val="10"/>
        <rFont val="Calibri"/>
        <family val="2"/>
      </rPr>
      <t>²</t>
    </r>
  </si>
  <si>
    <r>
      <t xml:space="preserve"> From KPK2.1 do KPK2.1.PP -                        PP00-Y 4x150 mm</t>
    </r>
    <r>
      <rPr>
        <sz val="10"/>
        <color indexed="8"/>
        <rFont val="Calibri"/>
        <family val="2"/>
        <charset val="238"/>
      </rPr>
      <t>²</t>
    </r>
  </si>
  <si>
    <r>
      <t xml:space="preserve"> Od KPK2.2 do KPK2.2.PP -                       PP00-Y 4x150 mm</t>
    </r>
    <r>
      <rPr>
        <sz val="10"/>
        <rFont val="Calibri"/>
        <family val="2"/>
      </rPr>
      <t>²</t>
    </r>
  </si>
  <si>
    <r>
      <t xml:space="preserve"> From KPK2.2 do KPK2.2.PP -                       PP00-Y 4x150 mm</t>
    </r>
    <r>
      <rPr>
        <sz val="10"/>
        <color indexed="8"/>
        <rFont val="Calibri"/>
        <family val="2"/>
        <charset val="238"/>
      </rPr>
      <t>²</t>
    </r>
  </si>
  <si>
    <r>
      <t xml:space="preserve"> Od KPK2.3 do KPK2.3.PP -                       PP00-Y 4x150 mm</t>
    </r>
    <r>
      <rPr>
        <sz val="10"/>
        <rFont val="Calibri"/>
        <family val="2"/>
      </rPr>
      <t>²</t>
    </r>
  </si>
  <si>
    <r>
      <t xml:space="preserve"> From KPK2.3 do KPK2.3.PP -                       PP00-Y 4x150 mm</t>
    </r>
    <r>
      <rPr>
        <sz val="10"/>
        <color indexed="8"/>
        <rFont val="Calibri"/>
        <family val="2"/>
        <charset val="238"/>
      </rPr>
      <t>²</t>
    </r>
  </si>
  <si>
    <r>
      <t xml:space="preserve"> Od KPK2.2 do MRO2.2 -                           PP00-Y 4x120 mm</t>
    </r>
    <r>
      <rPr>
        <sz val="10"/>
        <rFont val="Calibri"/>
        <family val="2"/>
      </rPr>
      <t>²</t>
    </r>
  </si>
  <si>
    <r>
      <t xml:space="preserve"> Od KPK2.3 do MRO2.3 -                           PP00-Y 4x120 mm</t>
    </r>
    <r>
      <rPr>
        <sz val="10"/>
        <rFont val="Calibri"/>
        <family val="2"/>
      </rPr>
      <t>²</t>
    </r>
  </si>
  <si>
    <r>
      <t xml:space="preserve"> Od KPK2.1 do MRO2.1 -                           PP00-Y 4x120 mm</t>
    </r>
    <r>
      <rPr>
        <sz val="10"/>
        <rFont val="Calibri"/>
        <family val="2"/>
      </rPr>
      <t>²</t>
    </r>
  </si>
  <si>
    <r>
      <t xml:space="preserve"> From KPK2.1 to MRO2.1 -                         PP00-Y 4x120 mm</t>
    </r>
    <r>
      <rPr>
        <sz val="10"/>
        <color indexed="8"/>
        <rFont val="Calibri"/>
        <family val="2"/>
        <charset val="238"/>
      </rPr>
      <t>²</t>
    </r>
  </si>
  <si>
    <r>
      <t xml:space="preserve"> From KPK2.2 to MRO2.2 -                           PP00-Y 4x120 mm</t>
    </r>
    <r>
      <rPr>
        <sz val="10"/>
        <color indexed="8"/>
        <rFont val="Calibri"/>
        <family val="2"/>
        <charset val="238"/>
      </rPr>
      <t>²</t>
    </r>
  </si>
  <si>
    <r>
      <t xml:space="preserve"> From KPK2.3 to MRO2.3 -                           PP00-Y 4x120 mm</t>
    </r>
    <r>
      <rPr>
        <sz val="10"/>
        <color indexed="8"/>
        <rFont val="Calibri"/>
        <family val="2"/>
        <charset val="238"/>
      </rPr>
      <t>²</t>
    </r>
  </si>
  <si>
    <r>
      <t>Nabavka, isporuka i ugradnja kabla sa svim vezama PP00-Y 4x120 mm</t>
    </r>
    <r>
      <rPr>
        <sz val="10"/>
        <rFont val="Calibri"/>
        <family val="2"/>
      </rPr>
      <t>²</t>
    </r>
    <r>
      <rPr>
        <sz val="10"/>
        <rFont val="Arial"/>
        <family val="2"/>
        <charset val="238"/>
      </rPr>
      <t>. Postaviti ga u zidu štemovanjem ili mašinskom obradom na mestima gde je to potrebno. Izvan zida ga voditi na PNK regalu. Pri prolasku kroz zid koristiti vindurit ili okiten cev Φ110, izvan zida u delu prostora gde su smešteni MRO obložiti kablove i PNK regal gipsom:</t>
    </r>
  </si>
  <si>
    <t>Supply, delivery and installation of cable with all connections PP00-Y 4x120 mm². To be installed in a wall by chiselling or by machine treatment where needed. Outside of the wall, to be connected to the PNK tray. When passing through the wall, vindurit or okiten pipes Φ110 are to be used, outside of the wall in the area where MROs are placed, cables and PNK tray are to be coated with gypsum:</t>
  </si>
  <si>
    <t xml:space="preserve"> Od KPK2.1.PP do MRO2.1.PP -                    N2XH 4x16 mm².</t>
  </si>
  <si>
    <t xml:space="preserve"> Od KPK2.2.PP do MRO2.2.PP -                    N2XH 4x16 mm².</t>
  </si>
  <si>
    <t xml:space="preserve"> Od KPK2.3.PP do MRO2.3.PP -                    N2XH 4x16 mm².</t>
  </si>
  <si>
    <t xml:space="preserve"> From KPK2.1.PP to MRO2.1.PP -                    N2XH 4x16 mm².</t>
  </si>
  <si>
    <t xml:space="preserve"> From KPK2.2.PP to MRO2.2.PP -                    N2XH 4x16 mm².</t>
  </si>
  <si>
    <t xml:space="preserve"> From KPK2.3.PP to MRO2.3.PP -                    N2XH 4x16 mm².</t>
  </si>
  <si>
    <t>Isporučiti i ugraditi (postaviti) opremu za RO ZP u sklopu MRO2.1 se nalazi RO ZP na poslednja tri polja, u svemu prema jednopolnoj šemi: 3 kom. osigurač AO-B16A, 15 kom. osigurač AO-B10A, 4 kom. osigurač AO-B6A, 8 kom. grebenasti prekidač 4G10-51-OU, 8 kom. kontaktor 230V 20A 2p, 8 kom. stepenišni automat, 1 kom. taster pečurka na vratima ormana, ostala oprema prema potrebi. Na vratima ormana postaviti Elzet bravu za zaključavanje zajedno sa svim unutrašnjim vezama i ispitivanjem na ispravnost. Na poklopcu ormana sa unutrašnje strane postaviti jednopolnu šemu ormana. Svu opremu u ormanu propisno obeležiti prema pripadajućim strujnim krugovima. Predvideti mesto za ugradnju  protiv požarne centrale - PPC i prevideti ostali potrošni materijal.</t>
  </si>
  <si>
    <t>Supply and install (fit) equipment for RO ZP, as part of MRO2.1, RO ZP is located in the last three fields, all in accordance with single-pole diagram: 3 pcs. of AO B16A fuses, 15 pcs. of AO B10A fuses, 4 pcs. of AO-B6A fuses, 8 pcs. of cam switches 4G10-51-OU, 8 pcs. of contactors 230V 20A 2p 8 pcs. of automatic stair machine, 1 pc. of cabinet door button, other equipment as needed. The cabinet doors are to be fitted with Elzet locks for locking with all internal connections and validity testing. The internal side of the cabinet lid is to be fitted with the single-pole cabinet diagram. All equipment in the cabinet is to be properly labelled according to the corresponding circuits. Envision the location and install a fire protection station PPC and provide other supply materials.</t>
  </si>
  <si>
    <t>Isporučiti i ugraditi (postaviti) opremu za RO ZP u sklopu MRO2.2 se nalazi RO ZP na poslednja tri polja, u svemu prema jednopolnoj šemi: 3 kom. osigurač AO-B16A, 15 kom. osigurač AO-B10A, 4 kom. osigurač AO-B6A, 8 kom. grebenasti prekidač 4G10-51-OU, 8 kom. kontaktor 230V 20A 2p, 8 kom. stepenišni automat, 1 kom. taster pečurka na vratima ormana, ostala oprema prema potrebi. Na vratima ormana postaviti Elzet bravu za zaključavanje zajedno sa svim unutrašnjim vezama i ispitivanjem na ispravnost. Na poklopcu ormana sa unutrašnje strane postaviti jednopolnu šemu ormana. Svu opremu u ormanu propisno obeležiti prema pripadajućim strujnim krugovima. Predvideti mesto za ugradnju  protiv požarne centrale - PPC i prevideti ostali potrošni materijal.</t>
  </si>
  <si>
    <t>Supply and install (fit) equipment for RO ZP, as part of MRO2.2, RO ZP is located in the last three fields, all in accordance with single-pole diagram: 3 pcs. of AO B16A fuses, 15 pcs. of AO B10A fuses, 4 pcs. of AO-B6A fuses, 8 pcs. of cam switches 4G10-51-OU, 8 pcs. of contactors 230V 20A 2p 8 pcs. of automatic stair machine, 1 pc. of cabinet door button, other equipment as needed. The cabinet doors are to be fitted with Elzet locks for locking with all internal connections and validity testing. The internal side of the cabinet lid is to be fitted with the single-pole cabinet diagram. All equipment in the cabinet is to be properly labelled according to the corresponding circuits. Envision the location and install a fire protection station PPC and provide other supply materials.</t>
  </si>
  <si>
    <t>40-110</t>
  </si>
  <si>
    <t>Isporučiti i ugraditi (postaviti) opremu za RO ZP u sklopu MRO2.3 se nalazi RO ZP na poslednja tri polja, u svemu prema jednopolnoj šemi: 3 kom. osigurač AO-B16A, 15 kom. osigurač AO-B10A, 4 kom. osigurač AO-B6A, 8 kom. grebenasti prekidač 4G10-51-OU, 8 kom. kontaktor 230V 20A 2p, 8 kom. stepenišni automat, 1 kom. taster pečurka na vratima ormana, ostala oprema prema potrebi. Na vratima ormana postaviti Elzet bravu za zaključavanje zajedno sa svim unutrašnjim vezama i ispitivanjem na ispravnost. Na poklopcu ormana sa unutrašnje strane postaviti jednopolnu šemu ormana. Svu opremu u ormanu propisno obeležiti prema pripadajućim strujnim krugovima. Predvideti mesto za ugradnju  protiv požarne centrale - PPC i prevideti ostali potrošni materijal.</t>
  </si>
  <si>
    <t>Supply and install (fit) equipment for RO ZP, as part of MRO2.3, RO ZP is located in the last three fields, all in accordance with single-pole diagram: 3 pcs. of AO B16A fuses, 15 pcs. of AO B10A fuses, 4 pcs. of AO-B6A fuses, 8 pcs. of cam switches 4G10-51-OU, 8 pcs. of contactors 230V 20A 2p 8 pcs. of automatic stair machine, 1 pc. of cabinet door button, other equipment as needed. The cabinet doors are to be fitted with Elzet locks for locking with all internal connections and validity testing. The internal side of the cabinet lid is to be fitted with the single-pole cabinet diagram. All equipment in the cabinet is to be properly labelled according to the corresponding circuits. Envision the location and install a fire protection station PPC and provide other supply materials.</t>
  </si>
  <si>
    <t>40-120</t>
  </si>
  <si>
    <t>Supply, delivery and installation with assembly and all the required connections, of the plastic storey board made of non-combustible material for in-wall mounting with lid. To be mounted in-wall with all internal connections, and all equipment to be properly labelled for the following apartments: 2.1.1, 2.3.1. Storey board equipment is as follows: 1 pc. RCD protection 40-0.5 (FID switch), 1 pc. control signal light bulb, 1 pc. buzzer as AO, 1 pc. AO B6-A fuse, 2 pcs. of fuses AO-B10 A, 10 pcs. of fuses AO-B16 A.</t>
  </si>
  <si>
    <t xml:space="preserve"> Od MRO2.1.PP do Lift - N2XH-J 5x10 mm².</t>
  </si>
  <si>
    <t xml:space="preserve"> From MRO2.1.PP to Lift - N2XH-J 5x10 mm².</t>
  </si>
  <si>
    <t xml:space="preserve"> Od MRO2.2.PP do Lift - N2XH-J 5x10 mm².</t>
  </si>
  <si>
    <t xml:space="preserve"> From MRO2.2.PP to Lift - N2XH-J 5x10 mm².</t>
  </si>
  <si>
    <t xml:space="preserve"> From MRO2.3.PP to Lift - N2XH-J 5x10 mm².</t>
  </si>
  <si>
    <t xml:space="preserve"> Od MRO2.3.PP do Lift - N2XH-J 5x10 mm².</t>
  </si>
  <si>
    <t xml:space="preserve"> Od MRO2.1.PP do "Hidrocel"-a -                    NHXHX-J FE180/E90 5x2,5 mm².</t>
  </si>
  <si>
    <t xml:space="preserve"> From MRO2.1.PP to Hidrocel                    NHXHX-J FE180/E90 5x2,5 mm².</t>
  </si>
  <si>
    <t xml:space="preserve"> Od MRO2.2.PP do "Hidrocel"-a -                     NHXHX-J FE180/E90 5x2,5 mm².</t>
  </si>
  <si>
    <t xml:space="preserve"> From MRO2.2.PP to Hidrocel                     NHXHX-J FE180/E90 5x2,5 mm².</t>
  </si>
  <si>
    <t xml:space="preserve"> Od MRO2.3.PP do "Hidrocel"-a -                     NHXHX-J FE180/E90 5x2,5 mm².</t>
  </si>
  <si>
    <t xml:space="preserve"> From MRO2.3.PP to Hidrocel                     NHXHX-J FE180/E90 5x2,5 mm².</t>
  </si>
  <si>
    <t xml:space="preserve"> Od ROZP2.1. do elektromotora prozora na zadnjoj etaži stepenišnog okna -                    NHXHX-J FE180/E90 5x1,5 mm².</t>
  </si>
  <si>
    <t xml:space="preserve"> From ROZP2.1. to electromotor of the window on the last floor of the staircase area -                  NHXHX-J FE180/E90 3x2,5 mm².</t>
  </si>
  <si>
    <t xml:space="preserve"> Od ROZP2.2. do elektromotora prozora na zadnjoj etaži stepenišnog okna -                    NHXHX-J FE180/E90 5x1,5 mm².</t>
  </si>
  <si>
    <t xml:space="preserve"> From ROZP2.2. to electromotor of the window on the last floor of the staircase area -                  NHXHX-J FE180/E90 3x2,5 mm².</t>
  </si>
  <si>
    <t xml:space="preserve"> Od ROZP2.3. do elektromotora prozora na zadnjoj etaži stepenišnog okna -                    NHXHX-J FE180/E90 5x1,5 mm².</t>
  </si>
  <si>
    <t xml:space="preserve"> From ROZP2.3. to electromotor of the window on the last floor of the staircase area -                  NHXHX-J FE180/E90 3x2,5 mm².</t>
  </si>
  <si>
    <t xml:space="preserve"> Od MRO2.2  do RO Podstanice -               N2XH-J 5x6 mm².</t>
  </si>
  <si>
    <t xml:space="preserve"> From MRO2.2  to RO Substation -               N2XH-J 5x6 mm².</t>
  </si>
  <si>
    <t xml:space="preserve"> Od RO ZP (MRO2.1) do RO Podruma -      N2XH-J 5x6 mm².</t>
  </si>
  <si>
    <t xml:space="preserve"> From RO ZP (MRO2.1) to RO Basement -      N2XH-J 5x6 mm².</t>
  </si>
  <si>
    <t xml:space="preserve"> Od RO ZP (MRO2.2) do RO Podruma -    N2XH-J 5x6 mm².</t>
  </si>
  <si>
    <t xml:space="preserve"> From RO ZP (MRO2.2) to RO Basement -    N2XH-J 5x6 mm².</t>
  </si>
  <si>
    <t xml:space="preserve"> Od MRO2.1 do svih stanova i lokala - N2XH-J 5x6 mm².</t>
  </si>
  <si>
    <t xml:space="preserve"> Od MRO2.2 do svih stanova i lokala - N2XH-J 5x6 mm².</t>
  </si>
  <si>
    <t xml:space="preserve"> From MRO2.2 to all apartments and commercial area - N2XH-J 5x6 mm².</t>
  </si>
  <si>
    <t xml:space="preserve"> From MRO1.1 to all apartments and commercial area - N2XH-J 5x6 mm².</t>
  </si>
  <si>
    <t xml:space="preserve"> Od MRO2.3 do svih stanova i lokala - N2XH-J 5x6 mm².</t>
  </si>
  <si>
    <t xml:space="preserve"> From MRO2.3 to all apartments and commercial area - N2XH-J 5x6 mm².</t>
  </si>
  <si>
    <t xml:space="preserve"> Od RO ZP (MRO2.3) do RO Podruma -    N2XH-J 5x6 mm².</t>
  </si>
  <si>
    <t xml:space="preserve"> From RO ZP (MRO2.3) to RO Basement -    N2XH-J 5x6 mm².</t>
  </si>
  <si>
    <t xml:space="preserve"> Od MRO2.3  do ZP - N2XH-J 5x10 mm².</t>
  </si>
  <si>
    <t xml:space="preserve"> Od MRO2.2  do ZP - N2XH-J 5x10 mm².</t>
  </si>
  <si>
    <t xml:space="preserve"> Od MRO2.1  do ZP - N2XH-J 5x10 mm².</t>
  </si>
  <si>
    <t>Antipanik - nadgradna LED IP65 (6h) - 8w</t>
  </si>
  <si>
    <t>Antipanik - nadgradna LED IP20 (6h) - 8w</t>
  </si>
  <si>
    <t>Emergency - surface-mounted LED IP65 (6h) - 8W</t>
  </si>
  <si>
    <t>Emergency - surface-mounted LED IP20 (6h) - 8W</t>
  </si>
  <si>
    <r>
      <t>Nabaviti, isporučiti kabl N2XH-J 3,4,5x1,5 mm</t>
    </r>
    <r>
      <rPr>
        <sz val="10"/>
        <rFont val="Calibri"/>
        <family val="2"/>
      </rPr>
      <t>²</t>
    </r>
    <r>
      <rPr>
        <sz val="10"/>
        <rFont val="Arial"/>
        <family val="2"/>
        <charset val="238"/>
      </rPr>
      <t>, i postaviti ga po zidu (ili u zidu gde je to moguće) u podrumu, od RO PODR do svih svetiljki, prekidača "OG" i "OG" razvodnih kutija prosečne dužine po 7 met., sa svom opremom i montažom i razvodnih kutija i serijskih OG prekidača 24kom. i običnih OG prekidača 5kom.</t>
    </r>
  </si>
  <si>
    <r>
      <t>Supply and delivery cable N2XH-J 3,4,5x1.5 mm</t>
    </r>
    <r>
      <rPr>
        <sz val="10"/>
        <color indexed="8"/>
        <rFont val="Calibri"/>
        <family val="2"/>
        <charset val="238"/>
      </rPr>
      <t>²</t>
    </r>
    <r>
      <rPr>
        <sz val="10"/>
        <color indexed="8"/>
        <rFont val="Arial"/>
        <family val="2"/>
        <charset val="238"/>
      </rPr>
      <t>and install it on-wall (or in-wall where possible) in the basement, from RO PODR to all luminaries, switches "OG" and "OG" distribution boxes with average length of 7 met., with all equipment and installation and distribution boxes and serial OG switches 24pcs. and regular OG switches, 5 pcs.</t>
    </r>
  </si>
  <si>
    <r>
      <t>Nabaviti, isporučiti kabl N2XH-J 3x2,5 mm</t>
    </r>
    <r>
      <rPr>
        <sz val="10"/>
        <rFont val="Calibri"/>
        <family val="2"/>
      </rPr>
      <t>²</t>
    </r>
    <r>
      <rPr>
        <sz val="10"/>
        <rFont val="Arial"/>
        <family val="2"/>
        <charset val="238"/>
      </rPr>
      <t>, i postaviti ga po zidu (ili u zidu gde je to moguće) u podrumu, od RO PODR do svih priključnica "OG" i "OG" razvodnih kutija prosečne dužine po 8 met., sa svom opremom i montažom i razvodnih kutija i siluminskih OG priključnica</t>
    </r>
  </si>
  <si>
    <r>
      <t>Supply and delivery cable N2XH-J 3x2.5 mm</t>
    </r>
    <r>
      <rPr>
        <sz val="10"/>
        <color indexed="8"/>
        <rFont val="Calibri"/>
        <family val="2"/>
        <charset val="238"/>
      </rPr>
      <t>²</t>
    </r>
    <r>
      <rPr>
        <sz val="10"/>
        <color indexed="8"/>
        <rFont val="Arial"/>
        <family val="2"/>
        <charset val="238"/>
      </rPr>
      <t>and install it on-wall (or in-wall where possible) in the basement, from RO PODR to all sockets "OG" and "OG" distribution boxes with average length of 8 meters, with all equipment and installation and distribution boxes and silumin OG switches</t>
    </r>
  </si>
  <si>
    <r>
      <t>Supply, delivery and installation of cable PP-Y 3x2.5 mm</t>
    </r>
    <r>
      <rPr>
        <sz val="10"/>
        <color indexed="8"/>
        <rFont val="Calibri"/>
        <family val="2"/>
        <charset val="238"/>
      </rPr>
      <t>²</t>
    </r>
    <r>
      <rPr>
        <sz val="10"/>
        <color indexed="8"/>
        <rFont val="Arial"/>
        <family val="2"/>
        <charset val="238"/>
      </rPr>
      <t>, in the wall under the plaster from distribution cabinets and boards to Schuko single-phase sockets of micro type 250 V, 10A with protective cover, including their supply, delivery and installation at a height 0,6m and 1,75m in the kitchen and 0,3m on other place according to the design. The average cable length is 9m, with all connections in hard PVC pipes Φ17 for concrete or installation to be performed by chiselling or machine installation, this item is for apartments and commercial areas.</t>
    </r>
  </si>
  <si>
    <t>Nabaviti, isporučiti i montirati sa potrebnim povezivanjem aksijalni ventilator 230 V, Φ110mm u ventilacioni kanal kupatila sa PVC cevi, prema projektu. Ventilatori treba da su sto tisi, i moraju imati garantni list na najmanje 2god.</t>
  </si>
  <si>
    <t>Nabaviti, isporučiti i postaviti kabl PP-Y 3x2,5 mm² u zidu ispod maltera od razvodnih tabli u lokalima i prostorijama skupštine stanara do modularne dozne i od nje do monofazne OG šuko priključnice 250 V,10 A, sa svim vezama, za priključak bojlera (podugradni ili nadgradni), sa isporukom OG šuko priključnice i montažom, prosečne dužine kabla 16m, sa svim potrebnim vezama a u svemu prema projektu u tvrdim PVC cevima Φ17 za beton ili ugradnju obaviti štemovanjem ili mašinskom obradom.</t>
  </si>
  <si>
    <r>
      <t>Nabaviti, isporučiti i postaviti kabl PP-Y 2,3,4,5,6x1,5 mm</t>
    </r>
    <r>
      <rPr>
        <sz val="10"/>
        <rFont val="Calibri"/>
        <family val="2"/>
      </rPr>
      <t>²</t>
    </r>
    <r>
      <rPr>
        <sz val="10"/>
        <rFont val="Arial"/>
        <family val="2"/>
        <charset val="238"/>
      </rPr>
      <t xml:space="preserve"> od razvodnih tabli u stanovima do sijaličnih mesta, razvodnih kutija i prekidača (običnih 239 kom., naizmeničnih 38 kom. i serijskih 271 kom.), komplet sa svim vezama nabavkom, isporukom i montažom svih vrsta prekidača i razvodnih kutija. Za svako sijalično mesto na plafonu postaviti luster kuku i luster klemu za 4 žile. Prosečna dužina instalacionog mesta je 9m u tvrdim PVC cevima Φ17 za beton ili ugradnju obaviti štemovanjem ili mašinskom obradom u zidu ispod maltera. Ova pozicija je za stanove i lokale.</t>
    </r>
  </si>
  <si>
    <r>
      <t>Supply, delivery and installation of cable PP-Y 2,3,4,5,6x1.5 mm</t>
    </r>
    <r>
      <rPr>
        <sz val="10"/>
        <color indexed="8"/>
        <rFont val="Calibri"/>
        <family val="2"/>
        <charset val="238"/>
      </rPr>
      <t>²</t>
    </r>
    <r>
      <rPr>
        <sz val="10"/>
        <color indexed="8"/>
        <rFont val="Arial"/>
        <family val="2"/>
        <charset val="238"/>
      </rPr>
      <t xml:space="preserve"> from distribution boards in apartment to lighting points, distribution boxes and switches (regular 239 pcs., alternating 38 pc. and serial 271 pcs.), including supply with all connections, delivery and installation of all types of switches and distribution boxes. For each lighting point on the ceiling, a chandelier hook and chandelier terminal with 3 leads are to be installed. The average length of the installation point is 9m in hard PVC pipes Φ17 for concrete or installation by chiselling or machine installation into the wall under the plaster. This item is for apartments and commercial units.</t>
    </r>
  </si>
  <si>
    <r>
      <t>Nabavka, isporuka i ugradnja voda N2XH-J 3x2,5 mm</t>
    </r>
    <r>
      <rPr>
        <sz val="10"/>
        <rFont val="Calibri"/>
        <family val="2"/>
      </rPr>
      <t>²</t>
    </r>
    <r>
      <rPr>
        <sz val="10"/>
        <rFont val="Arial"/>
        <family val="2"/>
        <charset val="238"/>
      </rPr>
      <t>, postaviti ga od RO Podstanice, po regalima i po zidu na obujmicama do monofaznih "OG" siluminskih priključnica 10A 250 V koje isporučiti i postaviti na zidu na 1,2m visine, prosečna dužina kabla je 10m.</t>
    </r>
  </si>
  <si>
    <t xml:space="preserve">Ograda stepeništa  3 kom.               </t>
  </si>
  <si>
    <t xml:space="preserve">Stair rails 3 pcs.               </t>
  </si>
  <si>
    <t>Vodomera sa povezivanjem svih  3 kom.</t>
  </si>
  <si>
    <t>Water meter with all connections 3 pcs.</t>
  </si>
  <si>
    <t>Šina lifta u dnu okna sa vezom na obe šine           6 kom.</t>
  </si>
  <si>
    <t>Lift rails at the bottom of the shaft with connection to both rails 6 pcs.</t>
  </si>
  <si>
    <t xml:space="preserve">RO Podruma  3 kom.         </t>
  </si>
  <si>
    <t xml:space="preserve">RO Basement 3 pcs.         </t>
  </si>
  <si>
    <t>Vrata u podrumskom delu  6 kom.</t>
  </si>
  <si>
    <t>Doors in basement section 6 pcs.</t>
  </si>
  <si>
    <t>Nabaviti i isporučiti sa ugradnjom i montažom sa svim materijalom i vezom, brojač udara groma na spustu br. 4 u kutiju mernog spoja prilagođenu da može stati i brojač udara groma, sa prorezanim otvorom sa staklom za očitavanje sa njenom nabavkom, isporukom u ugradnjom.</t>
  </si>
  <si>
    <t>Supply and delivery with installation and mounting and all materials and connections, of the lightning strike counter on the descent no. 4 in the measuring joint box, customized in order to fit the lightning strike counter, with a slotted opening with glass for reading, including its supply, delivery and installation.</t>
  </si>
  <si>
    <t>Nabaviti, isporučiti i na svakoj etaži postaviti razvodnu kutiju - kastnu dimenzija 250x250x100mm za koncentraciju i dalji razvopd TV kablova koji dolaze u svaku kastnu iz prizemlja iz glavnog TV razvodnog ormana (ili iz potkrovlja ukoliko je glavni priključak jedino moguć nadzemno). Obaviti konsultacije i sa lokalnim kablovskim operaterima.</t>
  </si>
  <si>
    <t>TV razdelnik na 3 grane</t>
  </si>
  <si>
    <t>TV distributor with 3 branches</t>
  </si>
  <si>
    <t>TV razdelnik na 4 grana</t>
  </si>
  <si>
    <t>Isporučiti, postaviti i povezati interfonski uređaj  sistema 7+1, sa interfonskom tablom za 30 korisnika, komplet sa crno belom kamerom kom. 1, električna brava kom. 1, ispravljački uređaj u kastni u zidu i koji postaviti u objektu kom. 1, govorni uređaj u stanu sa mikrofonom, zvučnikom i tasterom za el.bravu na 1,5 met. od poda kom. 53</t>
  </si>
  <si>
    <t>Nabaviti, isporučiti i ugraditi razvodnu kutiju PVC - kastnu 250x250x100mm i u nju postaviti modulator sa nabavkom, isporukom i ugradnjom koji ima min 90db izlazne snage (odabir izvršiti sa operaterom lokalne kablovske TV) sa svim vezama. Kutiju postaviti uz glavni razvodni orman koncentracije TV instalacije ROTV.</t>
  </si>
  <si>
    <t>40-150</t>
  </si>
  <si>
    <t>40-630</t>
  </si>
  <si>
    <t>Supply, delivery and installation with assembly and all the required connections, of the plastic storey board for in-wall mounting with lid. To be mounted in-wall with all internal connections, and all equipment to be properly labelled for the following apartments:  2.1.2, 2.2.1, 2.2.3, 2.3.2, 2.3.7, 2.3.5, 2.2.7, 2.2.6, 2.2.8, 2.2.10, 2.1.9, 2.2.11, 2.2.12, 2.1.14, 2.3.14, 2.2.13, 2.3.13, 2.2.24, 2.2.22, 2.1.21, 2.2.23, 2.1.26, 2.3.25, 2.2.25, 2.3.24, 2.1.29, 2.2.29, 2.2.4, 2.1.3, 2.2.2, 2.3.3, 2.1.5, 2.2.5, 2.1.6, 2.3.6, 2.1.10, 2.3.10, 2.2.9, 2.3.9, 2.3.11, 2.2.14, 2.1.3, 2.2.15, 2.2.16, 2.1.22, 2.3.21, 2.2.21, 2.3.20, 2.2.26, 2.1.25, 2.2.27, 2.2.28, 2.3.27, 2.2.30, 2.1.7, 2.1.11, 2.1.15, 2.1.23, 2.1.27, 2.3.8, 2.3.4, 2.3.12, 2.3.19, 2.3.23, 2.3.26.  Storey board equipment is as follows: 1 pc. RCD protection 40-0.5 (FID switch), 1 pc. control signal light bulb, 1 pc. buzzer as AO, 1 pc. AO B6-A fuse, 2 pcs. of fuses AO-B10 A, 14 pcs. of fuses AO-B16 A.</t>
  </si>
  <si>
    <t>Supply, delivery and installation with assembly and all the required connections, of the plastic storey board made of non-combustible material for in-wall mounting with lid. To be mounted in-wall with all internal connections, and all equipment to be properly labelled for the following apartments: 2.1.16. Storey board equipment is as follows: 1 pc. RCD protection 40-0.5 (FID switch), 1 pc. control signal light bulb, 1 pc. buzzer as AO, 1 pc. AO B6-A fuse, 2 pcs. of fuses AO-B10 A, 15 pcs. of fuses AO-B16 A.</t>
  </si>
  <si>
    <t>Nabavka, isporuka i ugradnja sa montažom i svim potrebnim vezivanjem, spratne plastične table od negorivog materijala za u zid sa poklopcem. Postaviti je u zid i izvesti sve veze u njoj, a svu opremu propisno obeležiti za sledeće stanove: 2.1.16. Oprema u spratnoj tabli je sledeća: 1 kom. RCD zaštita 40-0,5 (FID sklopka) , 1 kom. kontrolna signalna sijalica, 1 kom. zujalica u vidu AO, 1 kom. osigurača AO-B6 A,  2 kom. osigurača AO-B10 A, 15 kom. osigurača AO-B16 A.</t>
  </si>
  <si>
    <t>Nabavka, isporuka i ugradnja sa montažom i svim potrebnim vezivanjem, spratne plastične table za u zid sa poklopcem. Postaviti je u zid i izvesti sve veze u njoj, a svu opremu propisno obeležiti za sledeće stanove: 2.1.2, 2.2.1, 2.2.3, 2.3.2, 2.3.7, 2.3.5, 2.2.7, 2.2.6, 2.2.8, 2.2.10, 2.1.9, 2.2.11, 2.2.12, 2.1.14, 2.3.14, 2.2.13, 2.3.13, 2.2.24, 2.2.22, 2.1.21, 2.2.23, 2.1.26, 2.3.25, 2.2.25, 2.3.24, 2.1.29, 2.2.29, 2.2.4, 2.1.3, 2.2.2, 2.3.3, 2.1.5, 2.2.5, 2.1.6, 2.3.6, 2.1.10, 2.3.10, 2.2.9, 2.3.9, 2.3.11, 2.2.14, 2.1.3, 2.2.15, 2.2.16, 2.1.22, 2.3.21, 2.2.21, 2.3.20, 2.2.26, 2.1.25, 2.2.27, 2.2.28, 2.3.27, 2.2.30, 2.1.7, 2.1.11, 2.1.15, 2.1.23, 2.1.27, 2.3.8, 2.3.4, 2.3.12, 2.3.19, 2.3.23, 2.3.26. Oprema u spratnoj tabli je sledeća: 1 kom. RCD zaštita 40-0,5 (FID sklopka) , 1 kom. kontrolna signalna sijalica, 1 kom. zujalica u vidu AO, 1 kom. osigurača AO-B6 A,  2 kom. osigurača AO-B10 A, 14 kom. osigurača AO-B16 A.</t>
  </si>
  <si>
    <t>Nabavka, isporuka i ugradnja sa montažom i svim potrebnim vezivanjem, spratne plastične table od negorivog materijala za u zid sa poklopcem. Postaviti je u zid i izvesti sve veze u njoj, a svu opremu propisno obeležiti za sledeće stanove: 2.1.4, 2.1.8, 2.1.12, 2.1.20, 2.1.24, 2.1.28. Oprema u spratnoj tabli je sledeća: 1 kom. RCD zaštita 40-0,5 (FID sklopka) , 1 kom. kontrolna signalna sijalica, 1 kom. zujalica u vidu AO, 1 kom. osigurača AO-B6 A,  2 kom. osigurača AO-B10 A, 16 kom. osigurača AO-B16 A.</t>
  </si>
  <si>
    <t>Supply, delivery and installation with assembly and all the required connections, of the plastic storey board made of non-combustible material for in-wall mounting with lid. To be mounted in-wall with all internal connections, and all equipment to be properly labelled for the following apartments: 2.1.4, 2.1.8, 2.1.12, 2.1.20, 2.1.24, 2.1.28. Storey board equipment is as follows: 1 pc. RCD protection 40-0.5 (FID switch), 1 pc. control signal light bulb, 1 pc. buzzer as AO, 1 pc. AO B6-A fuse, 2 pcs. of fuses AO-B10 A, 16 pcs. of fuses AO-B16 A.</t>
  </si>
  <si>
    <t>Nabavka, isporuka i ugradnja sa montažom i svim potrebnim vezivanjem, spratne plastične table od negorivog materijala za u zid sa poklopcem. Postaviti je u zid i izvesti sve veze u njoj, a svu opremu propisno obeležiti za sledeće stanove: 2.1.1, 2.3.1. Oprema u spratnoj tabli je sledeća: 1 kom. RCD zaštita 40-0,5 (FID sklopka) , 1 kom. kontrolna signalna sijalica, 1 kom. zujalica u vidu AO, 1 kom. osigurača AO-B6 A,  2 kom. osigurača AO-B10 A, 12 kom. osigurača AO-B16 A.</t>
  </si>
  <si>
    <t>Nabavka, isporuka i ugradnja sa montažom i svim potrebnim vezivanjem, spratne plastične table od negorivog materijala za u zid sa poklopcem. Postaviti je u zid i izvesti sve veze u njoj, a svu opremu propisno obeležiti za sledeće stanove: 2.3.15, 2.3.22. Oprema u spratnoj tabli je sledeća: 1 kom. RCD zaštita 40-0,5 (FID sklopka) , 1 kom. kontrolna signalna sijalica, 1 kom. zujalica u vidu AO, 1 kom. osigurača AO-B6 A,  2 kom. osigurača AO-B10 A, 21 kom. osigurača AO-B16 A.</t>
  </si>
  <si>
    <t>Supply, delivery and installation with assembly and all the required connections, of the plastic storey board made of non-combustible material for in-wall mounting with lid. To be mounted in-wall with all internal connections, and all equipment to be properly labelled for the following apartments: 2.3.15, 2.3.22. Storey board equipment is as follows: 1 pc. RCD protection 40-0.5 (FID switch), 1 pc. control signal light bulb, 1 pc. buzzer as AO, 1 pc. AO B6-A fuse, 2 pcs. of fuses AO-B10 A, 21 pcs. of fuses AO-B16 A.</t>
  </si>
  <si>
    <t>Nabavka, isporuka i ugradnja sa montažom i svim potrebnim vezivanjem, spratne plastične table od negorivog materijala za u zid sa poklopcem. Postaviti je u zid i izvesti sve veze u njoj, a svu opremu propisno obeležiti za lokal 2.1.L1. i skupštine stanara 2.1.SS, 2.2.SS, 2.3.SS. Oprema u spratnoj tabli je sledeća: 1 kom. RCD zaštita 40-0,5 (FID sklopka) , 1 kom. kontrolna signalna sijalica,  3 kom. osigurača AO-B10 A, 8 kom. osigurača AO-B16 A.</t>
  </si>
  <si>
    <t>Supply, delivery and installation with assembly and all the required connections, of the plastic storey board made of non-combustible material for in-wall mounting with lid. To be mounted in-wall with all internal connections, and all equipment to be properly labelled for commercial space 1.1.1, 2.1.SS, 2.2.SS, 2.3.SS. Storey board equipment is as follows: 1 pc. RCD protection 40-0.5 (FID switch), 1 pc. control signal light bulb, 3 pcs. of fuses AO-B10 A, 8 pcs. of fuses AO-B16 A.</t>
  </si>
  <si>
    <t>Nabavka, isporuka i ugradnja sa montažom i svim potrebnim vezivanjem, spratne plastične table od negorivog materijala za u zid sa poklopcem. Postaviti je u zid i izvesti sve veze u njoj, a svu opremu propisno obeležiti za lokal 2.1.L2, 2.1.L3. Oprema u spratnoj tabli je sledeća: 1 kom. RCD zaštita 40-0,5 (FID sklopka) , 1 kom. kontrolna signalna sijalica,  3 kom. osigurača AO-B10 A, 8 kom. osigurača AO-B16 A.</t>
  </si>
  <si>
    <t>Supply, delivery and installation with assembly and all the required connections, of the plastic storey board made of non-combustible material for in-wall mounting with lid. To be mounted in-wall with all internal connections, and all equipment to be properly labelled for commercial space 2.1.L2, 2.1.L3. Storey board equipment is as follows: 1 pc. RCD protection 40-0.5 (FID switch), 1 pc. control signal light bulb, 3 pcs. of fuses AO-B10 A, 8 pcs. of fuses AO-B16 A.</t>
  </si>
  <si>
    <t xml:space="preserve"> Od MRO2.1 do svih stanova i lokala - N2XH-J 5x1,5 mm².</t>
  </si>
  <si>
    <t xml:space="preserve"> Od MRO2.2 do svih stanova i lokala - N2XH-J 5x1,5 mm².</t>
  </si>
  <si>
    <t xml:space="preserve"> Od MRO2.3 do svih stanova i lokala - N2XH-J 5x1,5 mm².</t>
  </si>
  <si>
    <t xml:space="preserve"> From MRO2.1 to all apartments and commercial area - N2XH-J 5x1,5 mm².</t>
  </si>
  <si>
    <t xml:space="preserve"> From MRO2.2 to all apartments and commercial area - N2XH-J 5x1,5 mm².</t>
  </si>
  <si>
    <t xml:space="preserve"> From MRO2.3 to all apartments and commercial area - N2XH-J 5x1,5 mm².</t>
  </si>
  <si>
    <t xml:space="preserve"> From MRO2.1.  to ZP - N2XH-J 5x10 mm².</t>
  </si>
  <si>
    <t xml:space="preserve"> From MRO2.2.  to ZP - N2XH-J 5x10 mm².</t>
  </si>
  <si>
    <t xml:space="preserve"> From MRO2.3.  to ZP - N2XH-J 5x10 mm².</t>
  </si>
  <si>
    <t xml:space="preserve">    The entire electrical installations need to be in place before and during the casting of concrete walls and slabs. The installation is performed using hard-heavy concrete hoses of adequate quality for this type of purpose, tread-resistant and resistant to changes in outside temperatures, which are suitable for laying cables of appropriate cross-section. In partition walls, installation of cables and flush boxes is to be performed by chiselling or by machine treatment, by making "grips". All openings and flush box holes are to be envisioned, as well as everything else that can be rinsed before and during the casting of concrete walls and slabs, so that chiselling and machine treatment is reduced to a minimum. The entire electrical installations are to be fully compliant with professional standards, SRPS standards, norms and recommendations of Power Distribution Utility Enterprise Kraljevo. The design must be adhered to and any changes or modifications to electrical installations may only be made with prior consultation with the supervisory authority. The actually installed quantities and the actually executed works will be determined on the basis of measurement book certified by the supervisory authority.</t>
  </si>
  <si>
    <t>HIGH CURRENT, TOTAL</t>
  </si>
  <si>
    <t>50</t>
  </si>
  <si>
    <t>S5 - Surface mounted 4x10w (Led)</t>
  </si>
  <si>
    <t>S4 - Nadgradna  4x10w (Led)</t>
  </si>
  <si>
    <t>S5 - Nadgradna  2x10w (Led)</t>
  </si>
  <si>
    <t>S5 - Surface mounted 2x10w (Led)</t>
  </si>
  <si>
    <t>S1 - Oval 7w (Led)</t>
  </si>
  <si>
    <t>S1 - Brodska 7w (Led)</t>
  </si>
  <si>
    <t>Emergency - surface-mounted IP20 (6h) - 8W led</t>
  </si>
  <si>
    <t>Antipanik - nadgradna IP20 (6h) - 8w led</t>
  </si>
  <si>
    <t>r</t>
  </si>
  <si>
    <t>jed. cena
/ price per item</t>
  </si>
  <si>
    <t>iznos EUR</t>
  </si>
  <si>
    <t>TELEPHONE INSTALLATION,     TOTAL</t>
  </si>
  <si>
    <t>EUR</t>
  </si>
  <si>
    <t>Zgrada / facility</t>
  </si>
  <si>
    <t>4-5</t>
  </si>
  <si>
    <t>ELEKTROINSTALACIJE / ELECTRIC INSTALLATIONS</t>
  </si>
  <si>
    <t xml:space="preserve">REKAPITULACIJA RADOVA / SUMMARY TABLE FOR WORKS </t>
  </si>
  <si>
    <t>pos</t>
  </si>
  <si>
    <t>opis radova/ work description</t>
  </si>
  <si>
    <t>iznos/ total
(EUR)</t>
  </si>
  <si>
    <t>4</t>
  </si>
  <si>
    <t>JAKA STRUJA / HIGH CURRENT</t>
  </si>
  <si>
    <t>40</t>
  </si>
  <si>
    <t>41</t>
  </si>
  <si>
    <t>5</t>
  </si>
  <si>
    <t>SLABA STRUJA / LOW CURRENT</t>
  </si>
  <si>
    <t>51</t>
  </si>
  <si>
    <t>52</t>
  </si>
  <si>
    <t>53</t>
  </si>
  <si>
    <t>UKUPNO</t>
  </si>
  <si>
    <t>S3 - Ceiling fixture - surface-mounted 12w led</t>
  </si>
  <si>
    <t>S3 - Plafonjera - nadgradna 12w led</t>
  </si>
  <si>
    <t>S6 - 15w (Led)</t>
  </si>
  <si>
    <t xml:space="preserve">ELEKTRIČNA INSTALACIJA OSVETLJENJA,  PRIKLJUČNICA I ELEKTRIČNIH PRIKLJUČAKA / ELECTRICAL INSTALLATION OF LIGHTINGS, OUTLETS AND ELECTRICAL SERVICES </t>
  </si>
  <si>
    <t>Stambeni objekat 2, Druga faza Urbane regeneracije naselja u Dositejevoj ulici u Kraljevu / Residental building 2, Second phase of Post-Earthquake Housing Reconstruction Project of the residential estate in Dositejeva Street  in Kraljevo</t>
  </si>
  <si>
    <t>Zgrada/Facility</t>
  </si>
  <si>
    <t xml:space="preserve">Nabavka, isporuka i ugradnja KPK u betonski zid za vreme livenja betona (ili sa svim štemovanjem i krpljenjem zida).KPK - kablovski priključni orman je tipa KPK IP54 od elektroizolacionog materijala prema uslovima ED Kraljevo, dimenzija 400x600x160 mm sa "keceljicom". U ormanu postaviti 3. kom. postolja za osigurače  250A i odgovarajuće NVO 200A,160A ili 80A prema projektu. Orman postaviti na 1m od tla, komplet sa svim vezama i sve sa NV osiguračima: 
</t>
  </si>
  <si>
    <t xml:space="preserve">Supply, delivery and installation of KPK into a concrete wall during the casting of concrete (or with all chiselling and patching of the wall). KPK - the cable connecting cabinet is of type KPK IP54, made from electrically insulating material according to the requirements of ED Kraljevo, of dimensions 400x600x160 mm with an "apron". The cabinet is to be fitted with 3 pcs. of fuse racks for 250A and adequate LVF 200A, 160A or 80A according to the design. The cabinet is to be installed 1 m from ground level, complete with all connections and with all LV fuses: 
</t>
  </si>
  <si>
    <t xml:space="preserve">Nabavka, isporuka i ugradnja glavnog protivpožarnog razvodnog ormana MRO2.1.PP sa jednim razvodnim vratima za jedno polje, ukupno jedna vrata, u svemu prema jednopolnoj šemi i raspodeli opreme. Orman MRO2.1.PP je slobodno stojeći, limeni, zaptivene izrade IP 43. Dimenzije za MRO2.1.PP su dužina 240 mm, visina 2000 mm i dubina 220 mm. Svu opremu povezati i pustiti u rad komplet sa svim vezama i potrebnim obeležavanjem sve opreme. Orman ima ukupno 1 vrata koja imaju elzet bravu tipa ED Beograd. Za svako brojilo iseći otvor za očitavanje sa staklom. U metalnim džepovima na vratima postaviti jednopolne šeme za MRO2.1.PP, a svu opremu u ormanu obeležiti izgraviranim pločicama, sa brojevima prema korisnicima za brojila, osigurače i škaro kleme. Pored ormana postaviti uputstvo za pružanje prve pomoći pri udaru električne struje. U orman postaviti 2 brojila i to za Lift i brojilo za "Hidrocel". </t>
  </si>
  <si>
    <t xml:space="preserve">Nabavka, isporuka i ugradnja glavnog razvodnog ormana MRO2.1 sa sedam razvodnih vrata sa po dva polja, ukupno 7 vrata, u svemu prema jednopolnoj šemi i raspodeli opreme. Orman MRO2.1 je slobodno stojeći, limeni, zaptivene izrade IP 43. Dimenzije za MRO2.1 su dužina 3080 mm, visina 2000 mm i dubina 220 mm. Svu opremu povezati i pustiti u rad komplet sa svim vezama i potrebnim obeležavanjem sve opreme prema stanovima. Orman ima ukupno 7 vrata, a svaka imaju elzet bravu tipa ED Beograd. Za svako brojilo iseći otvor za očitavanje sa staklom. U metalnim džepovima na vratima postaviti jednopolne šeme za MRO2.1, a svu opremu u ormanu obeležiti izgraviranim pločicama, sa brojevima prema stanovima za brojila, osigurače i škaro kleme. Pored ormana postaviti uputstvo za pružanje prve pomoći pri udaru električne struje. U orman postaviti 33 brojila i MTK uređaj. </t>
  </si>
  <si>
    <t>Zajedno sa svim unutrašnjim vezama i ispitivanjem na ispravan rad ormana postaviti sledeću opremu: - 1 kom. prekidač KS400A, 3p, 1 kom. kontaktor 230V 10A 2p, 33 kom. trofazno dvotarifno elektronsko brojilo 400/230 V, 3x10/40 A , sa mogućnošću daljinskog očitavanja, 1 kom. MTK , sa funkcijom uklopnog sata, 42 kom. limene ploče za brojila 400x220 mm, 14 kom. limena ploča za limitatore, 1 kom. osigurač AO B6A,  99 kom. osigurač AO C16A, 4 kom. Cu šina 50x5 mm, 1 kom. šina FeZn 25x4mm, 20 kom. izolatora za šine, 33 kom. škaro kleme 4x6 mm2, izvršiti prespajanje PE i N šine na oba kraja žilom P 50 mm2 u oba ormana. Međusobno povezati ŠIP oba ormana trakom FeZn 25x4mm, izvršiti prespajanjem uzemljenje mase ormana i vrata ormana. Ostala oprema prema potrebi. Orman izraditi u svemu prema uslovima ED Kraljevo.</t>
  </si>
  <si>
    <t xml:space="preserve">Supply, delivery and installation of the main distribution cabinet MRO2.1 with seven distribution doors with two boards each, for a total of seven doors, all in accordance with the single-pole scheme and equipment distribution. The cabinet MRO2.1 is free-standing, made of sheet metal, with sealed construction IP 43. Dimensions for MRO2.1 are as follows: length 3080 mm, height 2000 mm and depth 220 mm. All equipment are to be connected and commissioned complete with all connections and the necessary designation of all equipment to the apartments. The cabinet has 7 doors in total, each with an elzet lock of type ED Belgrade. For each meter, an opening with glass is to be made for reading. The metal door pockets are to be fitted with single pole diagram for MRO2.1, and all equipment in the cabinet is to be labelled with engraved plates designating apartment numbers for meters, fuses and terminals blocks. Next to the cabinet a first aid instruction manual for electric shock is to be placed. The cabinet is to be fitted with 33 ​​meters  and an MTK device. </t>
  </si>
  <si>
    <t>Together with all of the internal connections and testing of the cabinet for proper operation, the following equipment is to be installed: - 1 pc. of switch KS400, 3p, 1 pc. of contactor 230V 10A 2p, 33 pcs. of two-tariff three-phase electronic meter 400/230 V, 3x10/40A, with remote reading capability, 1 pc. MTK , with tariff timer function, 42 pcs. of tin plate for meters 400x220 mm, 14 pcs. of sheet metal plate limiters, 1 pc. of AO B6A fuse, 99 pcs. of AO C16A fuses,  4 pcs. Cu rail 50x5 mm, 1 pc. FeZn rail 25x4mm, 20 pcs. of rail insulators, 33 pcs. of block terminals 4x6 mm2, switching of N and PE rails is to be performed on both ends using a P 50 mm2 wire in both cabinets. The ŠIPs of both cabinets are to be connected using a FeZn 25x4mm tape, by connecting the earthed mass of the cabinet and cabinet door. Other equipment is installed as needed. The cabinet is to be fitted in full compliance with the requirements of ED Kraljevo.</t>
  </si>
  <si>
    <t xml:space="preserve">Supply, delivery and installation of the main fire protection distribution cabinet MRO2.1.PP with one distributor door for one field, one door in total, all in accordance with the single-pole diagram and equipment distribution. The cabinet MRO2.1.PP is free-standing, made of sheet metal, with sealed construction IP 43. Dimensions for MRO2.1.PP are as follows: length 240 mm, height 2000 mm and depth 220 mm. All equipment are to be connected and commissioned complete with all connections and the necessary designation of all equipment to the apartments. The cabinet has 1 door in total with an elzet lock of type ED Belgrade. For each meter, an opening with glass is to be made for reading. The metal door pockets are to be fitted with single-pole diagram for MRO2.1.PP, and all equipment in the cabinet is to be labelled with engraved plates with numbers according to meter users, fuses and block terminals. Next to the cabinet a first aid instruction manual for electric shock is to be placed. The cabinet set up to 3 meters and for Lift  and the counter for "hidrocel". </t>
  </si>
  <si>
    <t>Together with all of the internal connections and testing of the cabinet for proper operation, the following equipment is to be installed: - 1 pc. of switch KS250, 3p, 1 pc. of contactor 230V 10A 2p, 2 pcs. of two-tariff three-phase electronic meter 400/230 V, 3x10 / 40 A, with remote reading capability, 3 pcs. of tin plates for meters 400x220 mm, 1 pc. of tin plates for limiters, 3 pcs. of AO C16A fuses, 3 pcs. of AO C50A fuses, 4 pcs. Cu rail 50x5 mm, 1 pc. of FeZn rail 25x4mm, 10 pcs. of rail insulators, 3 pcs. of block terminals 4x6 mm2, switching of N and PE rails is to be performed on both ends using a P 50 mm2 wire in both cabinets. The ŠIPs of both cabinets are to be connected using a FeZn 25x4mm tape, by connecting the earthed mass of the cabinet and cabinet door. Other equipment is installed as needed. The cabinet is to be fitted in full compliance with the requirements of ED Kraljevo.</t>
  </si>
  <si>
    <t>Zajedno sa svim unutrašnjim vezama i ispitivanjem na ispravan rad ormana postaviti sledeću opremu: - 1 kom. prekidač KS250A, 3p, 1 kom. kontaktor 230V 10A 2p, 2 kom. trofazno dvotarifno elektronsko brojilo 400/230 V, 3x10/40 A , sa mogućnošću daljinskog očitavanja, 3 kom. limene ploče za brojila 400x220 mm, 1 kom. limena ploča za limitatore, 3 kom. osigurač AO C16A, 3 kom. osigurač AO C50A, 4 kom. Cu šina 50x5 mm, 1 kom. šina FeZn 25x4mm, 10 kom. izolatora za šine, 2 kom. škaro kleme 4x6 mm2, izvršiti prespajanje PE i N šine na oba kraja žilom P 50 mm2 u oba ormana. Međusobno povezati ŠIP između ormana trakom FeZn 25x4mm, izvršiti prespajanjem uzemljenje mase ormana i vrata ormana. Ostala oprema prema potrebi. Orman izraditi u svemu prema uslovima ED Kraljevo.</t>
  </si>
  <si>
    <t xml:space="preserve">Nabavka, isporuka i ugradnja glavnog protivpožarnog razvodnog ormana MRO2.3.PP sa jednim razvodnim vratima za jedno polje, ukupno jedna vrata, u svemu prema jednopolnoj šemi i raspodeli opreme. Orman MRO2.3.PP je slobodno stojeći, limeni, zaptivene izrade IP 43. Dimenzije za MRO2.3.PP su dužina 240 mm, visina 2000 mm i dubina 220 mm. Svu opremu povezati i pustiti u rad komplet sa svim vezama i potrebnim obeležavanjem sve opreme. Orman ima ukupno 1 vrata koja imaju elzet bravu tipa ED Beograd. Za svako brojilo iseći otvor za očitavanje sa staklom. U metalnim džepovima na vratima postaviti jednopolne šeme za MRO2.3.PP, a svu opremu u ormanu obeležiti izgraviranim pločicama, sa brojevima prema korisnicima za brojila, osigurače i škaro kleme. Pored ormana postaviti uputstvo za pružanje prve pomoći pri udaru električne struje. U orman postaviti 2 brojila i to za Lift i brojilo za "Hidrocel". </t>
  </si>
  <si>
    <t xml:space="preserve">Supply, delivery and installation of the main fire protection distribution cabinet MRO2.3.PP with one distributor door for one field, one door in total, all in accordance with the single-pole diagram and equipment distribution. The cabinet MRO2.3.PP is free-standing, made of sheet metal, with sealed construction IP 43. Dimensions for MRO2.3.PP are as follows: length 240 mm, height 2000 mm and depth 220 mm. All equipment are to be connected and commissioned complete with all connections and the necessary designation of all equipment to the apartments. The cabinet has 1 door in total with an elzet lock of type ED Belgrade. For each meter, an opening with glass is to be made for reading. The metal door pockets are to be fitted with single-pole diagram for MRO2.3.PP, and all equipment in the cabinet is to be labelled with engraved plates with numbers according to meter users, fuses and block terminals. Next to the cabinet a first aid instruction manual for electric shock is to be placed. The cabinet set up to 3 meters and for Lift  and the counter for "hidrocel". </t>
  </si>
  <si>
    <t xml:space="preserve">Nabavka, isporuka i ugradnja glavnog razvodnog ormana MRO2.2 sa sedam razvodnih vrata sa po dva polja, ukupno 7 vrata, u svemu prema jednopolnoj šemi i raspodeli opreme. Orman MRO2.2 je slobodno stojeći, limeni, zaptivene izrade IP 43. Dimenzije za MRO2.2 su dužina 3080 mm, visina 2000 mm i dubina 220 mm. Svu opremu povezati i pustiti u rad komplet sa svim vezama i potrebnim obeležavanjem sve opreme prema stanovima. Orman ima ukupno 7 vrata, a svaka imaju elzet bravu tipa ED Beograd. Za svako brojilo iseći otvor za očitavanje sa staklom. U metalnim džepovima na vratima postaviti jednopolne šeme za MRO2.2, a svu opremu u ormanu obeležiti izgraviranim pločicama, sa brojevima prema stanovima za brojila, osigurače i škaro kleme. Pored ormana postaviti uputstvo za pružanje prve pomoći pri udaru električne struje. U orman postaviti 33 brojila i MTK uređaj. </t>
  </si>
  <si>
    <t xml:space="preserve">Supply, delivery and installation of the main distribution cabinet MRO2.2 with seven distribution doors with two boards each, for a total of seven doors, all in accordance with the single-pole scheme and equipment distribution. The cabinet MRO2.2 is free-standing, made of sheet metal, with sealed construction IP 43. Dimensions for MRO2.2 are as follows: length 3080 mm, height 2000 mm and depth 220 mm. All equipment are to be connected and commissioned complete with all connections and the necessary designation of all equipment to the apartments. The cabinet has 7 doors in total, each with an elzet lock of type ED Belgrade. For each meter, an opening with glass is to be made for reading. The metal door pockets are to be fitted with single pole diagram for MRO2.2, and all equipment in the cabinet is to be labelled with engraved plates designating apartment numbers for meters, fuses and terminals blocks. Next to the cabinet a first aid instruction manual for electric shock is to be placed. The cabinet is to be fitted with 33 ​​meters  and an MTK device. </t>
  </si>
  <si>
    <t>Together with all of the internal connections and testing of the cabinet for proper operation, the following equipment is to be installed: - 1 pc. of switch KS400, 3p, 1 pc. of contactor 230V 10A 2p, 33 pcs. of two-tariff three-phase electronic meter 400/230 V, 3x10/40A, with remote reading capability, 1 pc. MTK, with tariff timer function, 42 pcs. of tin plate for meters 400x220 mm, 14 pcs. of sheet metal plate limiters, 1 pc. of AO B6A fuse, 99 pcs. of AO C16A fuses,  4 pcs. Cu rail 50x5 mm, 1 pc. FeZn rail 25x4mm, 20 pcs. of rail insulators, 33 pcs. of block terminals 4x6 mm2, switching of N and PE rails is to be performed on both ends using a P 50 mm2 wire in both cabinets. The ŠIPs of both cabinets are to be connected using a FeZn 25x4mm tape, by connecting the earthed mass of the cabinet and cabinet door. Other equipment is installed as needed. The cabinet is to be fitted in full compliance with the requirements of ED Kraljevo.</t>
  </si>
  <si>
    <t xml:space="preserve">Nabavka, isporuka i ugradnja glavnog protivpožarnog razvodnog ormana MRO2.2.PP sa jednim razvodnim vratima za jedno polje, ukupno jedna vrata, u svemu prema jednopolnoj šemi i raspodeli opreme. Orman MRO2.2.PP je slobodno stojeći, limeni, zaptivene izrade IP 43. Dimenzije za MRO2.2.PP su dužina 240 mm, visina 2000 mm i dubina 220 mm. Svu opremu povezati i pustiti u rad komplet sa svim vezama i potrebnim obeležavanjem sve opreme. Orman ima ukupno 1 vrata koja imaju elzet bravu tipa ED Beograd. Za svako brojilo iseći otvor za očitavanje sa staklom. U metalnim džepovima na vratima postaviti jednopolne šeme za MRO2.2.PP, a svu opremu u ormanu obeležiti izgraviranim pločicama, sa brojevima prema korisnicima za brojila, osigurače i škaro kleme. Pored ormana postaviti uputstvo za pružanje prve pomoći pri udaru električne struje. U orman postaviti 2 brojila i to za Lift i brojilo za "Hidrocel". </t>
  </si>
  <si>
    <t xml:space="preserve">Supply, delivery and installation of the main fire protection distribution cabinet MRO2.2.PP with one distributor door for one field, one door in total, all in accordance with the single-pole diagram and equipment distribution. The cabinet MRO2.2.PP is free-standing, made of sheet metal, with sealed construction IP 43. Dimensions for MRO2.2.PP are as follows: length 240 mm, height 2000 mm and depth 220 mm. All equipment are to be connected and commissioned complete with all connections and the necessary designation of all equipment to the apartments. The cabinet has 1 door in total with an elzet lock of type ED Belgrade. For each meter, an opening with glass is to be made for reading. The metal door pockets are to be fitted with single-pole diagram for MRO2.2.PP, and all equipment in the cabinet is to be labelled with engraved plates with numbers according to meter users, fuses and block terminals. Next to the cabinet a first aid instruction manual for electric shock is to be placed. The cabinet set up to 3 meters and for Lift  and the counter for "hidrocel". </t>
  </si>
  <si>
    <t xml:space="preserve">Nabavka, isporuka i ugradnja glavnog razvodnog ormana MRO2.3 sa šest razvodnih vrata sa po dva polja, jednim vratima za jedno polje, ukupno 7 vrata, u svemu prema jednopolnoj šemi i raspodeli opreme. Orman MRO2.3 je slobodno stojeći, limeni, zaptivene izrade IP 43. Dimenzije za MRO2.3 su dužina 3080 mm, visina 2000 mm i dubina 220 mm. Svu opremu povezati i pustiti u rad komplet sa svim vezama i potrebnim obeležavanjem sve opreme prema stanovima. Orman ima ukupno 7 vrata, a svaka imaju elzet bravu tipa ED Beograd. Za svako brojilo iseći otvor za očitavanje sa staklom. U metalnim džepovima na vratima postaviti jednopolne šeme za MRO2.3, a svu opremu u ormanu obeležiti izgraviranim pločicama, sa brojevima prema stanovima za brojila, osigurače i škaro kleme. Pored ormana postaviti uputstvo za pružanje prve pomoći pri udaru električne struje. U orman postaviti 30 brojila i MTK uređaj. </t>
  </si>
  <si>
    <t>Zajedno sa svim unutrašnjim vezama i ispitivanjem na ispravan rad ormana postaviti sledeću opremu: - 1 kom. prekidač KS250A, 3p, 1 kom. kontaktor 230V 10A 2p, 2 kom. trofazno dvotarifno elektronsko brojilo 400/230 V, 3x10/40 A, sa mogućnošću daljinskog očitavanja, 3 kom. limene ploče za brojila 400x220 mm, 1 kom. limena ploča za limitatore, 3 kom. osigurač AO C16A, 3 kom. osigurač AO C50A, 4 kom. Cu šina 50x5 mm, 1 kom. šina FeZn 25x4mm, 10 kom. izolatora za šine, 2 kom. škaro kleme 4x6 mm2, izvršiti prespajanje PE i N šine na oba kraja žilom P 50 mm2 u oba ormana. Međusobno povezati ŠIP između ormana trakom FeZn 25x4mm, izvršiti prespajanjem uzemljenje mase ormana i vrata ormana. Ostala oprema prema potrebi. Orman izraditi u svemu prema uslovima ED Kraljevo.</t>
  </si>
  <si>
    <t>Supply, delivery and installation of the main distribution cabinet MRO2.3 with six distribution doors with two boards each and one with one boards, for a total of seven doors, all in accordance with the single-pole scheme and equipment distribution. The cabinet MRO2.3 is free-standing, made of sheet metal, with sealed construction IP 43. Dimensions for MRO2.3 are as follows: length 3080 mm, height 2000 mm and depth 220 mm. All equipment are to be connected and commissioned complete with all connections and the necessary designation of all equipment to the apartments. The cabinet has 7 doors in total, each with an elzet lock of type ED Belgrade. For each meter, an opening with glass is to be made for reading. The metal door pockets are to be fitted with single pole diagram for MRO2.3, and all equipment in the cabinet is to be labelled with engraved plates designating apartment numbers for meters, fuses and terminals blocks. Next to the cabinet a first aid instruction manual for electric shock is to be placed. The cabinet is to be fitted with 30 ​​meters  and an MTK device.</t>
  </si>
  <si>
    <t xml:space="preserve"> Together with all of the internal connections and testing of the cabinet for proper operation, the following equipment is to be installed: - 1 pc. of switch KS400, 3p, 1 pc. of contactor 230V 10A 2p, 33 pcs. of two-tariff three-phase electronic meter 400/230 V, 3x10/40A, with remote reading capability, 1 pc. MTK, with tariff timer function, 42 pcs. of tin plate for meters 400x220 mm, 14 pcs. of sheet metal plate limiters, 1 pc. of AO B6A fuse, 90 pcs. of AO C16A fuses,  4 pcs. Cu rail 50x5 mm, 1 pc. FeZn rail 25x4mm, 20 pcs. of rail insulators, 33 pcs. of block terminals 4x6 mm2, switching of N and PE rails is to be performed on both ends using a P 50 mm2 wire in both cabinets. The ŠIPs of both cabinets are to be connected using a FeZn 25x4mm tape, by connecting the earthed mass of the cabinet and cabinet door. Other equipment is installed as needed. The cabinet is to be fitted in full compliance with the requirements of ED Kraljevo.</t>
  </si>
  <si>
    <t>Zajedno sa svim unutrašnjim vezama i ispitivanjem na ispravan rad ormana postaviti sledeću opremu: - 1 kom. prekidač KS400A, 3p, 1 kom. kontaktor 230V 10A 2p, 30 kom. trofazno dvotarifno elektronsko brojilo 400/230 V, 3x10/40 A , sa mogućnošću daljinskog očitavanja, 1 kom. MTK, sa funkcijom uklopnog sata, 42 kom. limene ploče za brojila 400x220 mm, 14 kom. limena ploča za limitatore, 1 kom. osigurač AO B6A,  90 kom. osigurač AO C16A, 4 kom. Cu šina 50x5 mm, 1 kom. šina FeZn 25x4mm, 20 kom. izolatora za šine, 30 kom. škaro kleme 4x6 mm2, izvršiti prespajanje PE i N šine na oba kraja žilom P 50 mm2 u oba ormana. Međusobno povezati ŠIP oba ormana trakom FeZn 25x4mm, izvršiti prespajanjem uzemljenje mase ormana i vrata ormana. Ostala oprema prema potrebi. Orman izraditi u svemu prema uslovima ED Kraljevo.</t>
  </si>
  <si>
    <t>Zajedno sa svim unutrašnjim vezama i ispitivanjem na ispravan rad ormana postaviti sledeću opremu: - 1 kom. prekidač KS400A, 3p, 1 kom. kontaktor 230V 10A 2p, 33 kom. trofazno dvotarifno elektronsko brojilo 400/230 V, 3x10/40 A , sa mogućnošću daljinskog očitavanja, 1 kom. MTK, sa funkcijom uklopnog sata, 42 kom. limene ploče za brojila 400x220 mm, 14 kom. limena ploča za limitatore, 1 kom. osigurač AO B6A,  99 kom. osigurač AO C16A, 4 kom. Cu šina 50x5 mm, 1 kom. šina FeZn 25x4mm, 20 kom. izolatora za šine, 33 kom. škaro kleme 4x6 mm2, izvršiti prespajanje PE i N šine na oba kraja žilom P 50 mm2 u oba ormana. Međusobno povezati ŠIP oba ormana trakom FeZn 25x4mm, izvršiti prespajanjem uzemljenje mase ormana i vrata ormana. Ostala oprema prema potrebi. Orman izraditi u svemu prema uslovima ED Kraljevo.</t>
  </si>
  <si>
    <t>Stambeni objekat 2, druga faza Urbane regeneracije naselja u Dositejevoj ulici u Kraljevu / Residental building 2, Second phase of the Post-Earthquake Housing Reconstruction Project of the settlement in Dositejeva Street  in Kraljevo</t>
  </si>
  <si>
    <t>53-000</t>
  </si>
  <si>
    <t>SISTEM DOJAVE POŽARA / FIRE ALARM SYSTEM</t>
  </si>
  <si>
    <t>53-010</t>
  </si>
  <si>
    <r>
      <rPr>
        <b/>
        <sz val="10"/>
        <rFont val="Arial"/>
        <family val="2"/>
      </rPr>
      <t>Standardno podnožje za automatski konvencionalnih javljač požara.</t>
    </r>
    <r>
      <rPr>
        <sz val="10"/>
        <rFont val="Arial"/>
        <family val="2"/>
        <charset val="238"/>
      </rPr>
      <t xml:space="preserve"> Nabavka, isporuka i ugradnja.</t>
    </r>
  </si>
  <si>
    <r>
      <rPr>
        <b/>
        <sz val="10"/>
        <rFont val="Arial"/>
        <family val="2"/>
      </rPr>
      <t>Standard base for automatic conventional fire alarm</t>
    </r>
    <r>
      <rPr>
        <sz val="10"/>
        <rFont val="Arial"/>
        <family val="2"/>
        <charset val="238"/>
      </rPr>
      <t>. Procurement, delivery and installation.</t>
    </r>
  </si>
  <si>
    <t>Ulaz 1 - 18 kom; Ulaz 2 - 16 kom; Ulaz 3 -17 kom;  
UKUPNO 51 kom</t>
  </si>
  <si>
    <t>Entrance 1 - 18 pcs; Entrance 2 - 16 kom; Entrance 3 - 17 kom; TOTAL 51 PCS</t>
  </si>
  <si>
    <t>53-020</t>
  </si>
  <si>
    <r>
      <rPr>
        <b/>
        <sz val="10"/>
        <rFont val="Arial"/>
        <family val="2"/>
      </rPr>
      <t>Automatski konvencionalni optičko-dimni javljač požara.</t>
    </r>
    <r>
      <rPr>
        <sz val="10"/>
        <rFont val="Arial"/>
        <family val="2"/>
        <charset val="238"/>
      </rPr>
      <t xml:space="preserve"> Nabavka, isporuka i ugradnja.</t>
    </r>
  </si>
  <si>
    <r>
      <rPr>
        <b/>
        <sz val="10"/>
        <rFont val="Arial"/>
        <family val="2"/>
      </rPr>
      <t xml:space="preserve">Automatic conventional optical-smoke fire alarm detector. </t>
    </r>
    <r>
      <rPr>
        <sz val="10"/>
        <rFont val="Arial"/>
        <family val="2"/>
        <charset val="238"/>
      </rPr>
      <t>Procurement, delivery and installation.</t>
    </r>
  </si>
  <si>
    <r>
      <rPr>
        <b/>
        <sz val="10"/>
        <rFont val="Arial"/>
        <family val="2"/>
      </rPr>
      <t>Ručni javljač požara.</t>
    </r>
    <r>
      <rPr>
        <sz val="10"/>
        <rFont val="Arial"/>
        <family val="2"/>
        <charset val="238"/>
      </rPr>
      <t xml:space="preserve"> Nabavka, isporuka i ugradnja.</t>
    </r>
  </si>
  <si>
    <r>
      <rPr>
        <b/>
        <sz val="10"/>
        <rFont val="Arial"/>
        <family val="2"/>
      </rPr>
      <t xml:space="preserve">Manual call point. </t>
    </r>
    <r>
      <rPr>
        <sz val="10"/>
        <rFont val="Arial"/>
        <family val="2"/>
        <charset val="238"/>
      </rPr>
      <t>Procurement, delivery and installation.</t>
    </r>
  </si>
  <si>
    <t>Ulaz 1 - 27 kom; Ulaz 2 - 20 kom;  
Ulaz 2 - 27 kom; UKUPNO 74 kom</t>
  </si>
  <si>
    <t>Entrance 1 - 27 pcs; Entrance 2 - 20 pcs; 
Entrance 2 - 27 pcs TOTAL 74 PCS</t>
  </si>
  <si>
    <t>Konvencionalni alarmna sirena 10-28Vdc, 110db/1m,
32 tona, VdS sertifikat
Nabavka, isporuka i ugradnja.</t>
  </si>
  <si>
    <t>Conventional alarm sounder 10-28Vdc, 110db / 1m,
32 tons, VdS certificate
Procurement, delivery and installation.</t>
  </si>
  <si>
    <t>Ulaz 1 - 5 kom; Ulaz 2 - 5 kom;  Ulaz 2 - 5 kom;
 UKUPNO 15 kom</t>
  </si>
  <si>
    <t>Entrance 1 - 5 pcs; Entrance 2 - 5 pcs; 
Entrance 3 - 5 pcs; TOTAL 15 PCS</t>
  </si>
  <si>
    <t>Konvencionalna centrala za detekciju požara sa 
20 protivpožarni zona. 
Modul proširenja sa 8 programibilnih nadziranih 
ulazno/izlaznih terminala i nadziranim izlazom za 
signalizatore alarma. max. 32 klasična dvožična
protivpožarna detektora po zoni
mogućnost povezivanja klasičnih i proporcionalnih
detektora za dojavu gasa programabilni alarmni nivoi
dan/noć mod, programabilne vremenske zadrške
svaka zona poseduje svoj izlaz za prosleđivanje
alarma(programabilni izlazi), čime se omogućava
selektivan pristup gašenju požara
2 nadzirana izlaza za signalizatore alarma i tel.
Komunikatora 2 relejna izlaza, alarm i greška
2 izlaza za napajanje spoljašnjih uređaja; 
24V(stalno) i 24V(resetabilno)
programabilni izlazi (open colector)
mogućnost povezivanja jednog modula za 
upravljanje gašenjem SLF-EXTINGUISHER
sa ključem se omogućava pristup upravljačkim
tasterima centrale
programiranje putem upravljačkog panela centrale ili
računarom pomoću software-a SLF-SOFT-FIRE
memorija 100 poslednjih događaja sa datumom i
vremenom RS485 BUS( za povezivanje paralelnih
tastatura, do 4 kom + do 2 kom napajačkih stanica 
S-SPS24040 ili S-SPS24140)
Slična tipu SLF420LCD, INIM, Italija ili ekvivalent.
Centrala treba da poseduje EN54 sertifikat.
Nabavka, isporuka i ugradnja.</t>
  </si>
  <si>
    <t>Conventional fire alarm panel with
20 fire protection zones.
Extension module with 8 programmable monitors
input / output terminals and supervised output for
alarm signaling. max. 32 classic two-sided
fire detector by zone
the ability to connect classic and proportional
gas detection detectors are programmable alarm levels
day / night mode, programmable time delay
Each zone has its own output for forwarding
alarm (programmable outputs), which allows
selective approach to fire extinguishing
2 supervised outputs for alarm signaling and tel.
Communicator 2 relay outputs, alarm and error
2 outputs for external power supplies;
24V (continuous) and 24V (resetable)
programmable outputs (open colector)
the ability to connect one module to
controlling the SLF-EXTINGUISHER extinguishing
the key allows access to the control
buttons on the control panel
programming through the control panel of the control panel or
computer using the software SLF-SOFT-FIRE
memory of 100 latest events with date and
time RS485 BUS (for connecting parallel
keyboard, up to 4 pcs + up to 2 pcs of power supply units
S-SPS24040 or S-SPS24140)
The head office must have an EN54 certificate.
Procurement, delivery and installation.</t>
  </si>
  <si>
    <t>Ulaz 1 - 1 kom; Ulaz 2 - 1 kom;  Ulaz 3 - 1 kom
 UKUPNO 3 kom</t>
  </si>
  <si>
    <t>Entrance 1 - 1 pcs; Entrance 2 - 1 pcs;
Entrance 3 - 1 pcs;TOTAL 3 PCS</t>
  </si>
  <si>
    <t>Isporuka 2 akubaterije 12V/7 Ah smeštene u 
kućištu centrale koje pri ispadu mrežnog napajanja 
obezbeđuju neprekidan rad centrale u trajanju 72h 
u normalnom režimu i 30.minuta u alarmnom 
stanju
Nabavka, isporuka i ugradnja.</t>
  </si>
  <si>
    <t>Delivery 2 accu 12V / 7 Ah located in
the cabinet of the switchboard in the event of a power outage
provide continuous operation of the control panel for 72 hours
in normal mode and 30 minutes in alarm mode
Procurement, delivery and installation.</t>
  </si>
  <si>
    <t>Ulaz 1 - 1 kom; Ulaz 2 - 1 kom;  Ulaz 3 - 1 kom;
 UKUPNO 3 kom</t>
  </si>
  <si>
    <t>Entrance 1 - 1pcs; Entrance 2 - 1 pcs; 
Entrance 3 - 1 pcs: TOTAL 51 PCS</t>
  </si>
  <si>
    <t>Metalno kućište za smeštaj 2 aku baterije 12V/7Ah
Nabavka, isporuka i ugradnja.</t>
  </si>
  <si>
    <t>Metal housing for storage of 2 accu batteries 12V / 7Ah
Procurement, delivery and installation.</t>
  </si>
  <si>
    <t>Entrance 1 - 1 pcs; Entrance 2 - 1 pcs; 
Entrance 3 - 1 pcs: TOTAL 1 PCS</t>
  </si>
  <si>
    <t xml:space="preserve">Elektromagnetni prihvatnik sa tasterom za deblokadu 
vrata  i zglobnim držačem za pp-vrata
Nabavka, isporuka i ugradnja.
</t>
  </si>
  <si>
    <t>Electromagnetic door holder with release button
door and hinged holder for pp doors
Procurement, delivery and installation</t>
  </si>
  <si>
    <t>Ulaz 1 - 9 kom; Ulaz 2 - 18 kom;  Ulaz 3 - 9 kom
 UKUPNO 36 kom</t>
  </si>
  <si>
    <t>Entrance 1 - 9 pcs; Entrance 2 - 18 pcs; 
Entrance 3 - 8 pcs; TOTAL 36 PCS</t>
  </si>
  <si>
    <t>52-090</t>
  </si>
  <si>
    <t xml:space="preserve">Napojni blok za signalizatore 24VDC/4A,punjačem 
akubaterija. LED indikacija za pogon, ispad mreže i 
ispad akubaterija. Relejni izlazi za grešku napajanja
mreže i akubaterija. Metalno kućište IP40
Nabavka, isporuka i ugradnja.
</t>
  </si>
  <si>
    <t>Power supply unit for 24VDC / 4A signaling devices, charger. LED indication for drive, out of network and
outbreak of acupuncture. Relay outputs for power failure, nets and batteries. Metal housing IP40
Procurement, delivery and installation</t>
  </si>
  <si>
    <t>Ulaz 1 - 1 kom; Ulaz 2 - 1 kom; Ulaz 3 - 1 kom
 UKUPNO 3 kom</t>
  </si>
  <si>
    <t>Entrance 1 - 1 pcs; Entrance 2 - 1 pcs; 
Entrance 3 - 1 pcs;TOTAL 3 PCS</t>
  </si>
  <si>
    <t>52-100</t>
  </si>
  <si>
    <t xml:space="preserve">Isporuka i polaganje kroz halogen free rabrasto crevo
fi16 kabla JH(st)H 2x2x0,8 prilikom livenja betona 
</t>
  </si>
  <si>
    <t>Delivery and laying through a halogen free hose
fi16 cable JH (st) H 2x2x0.8 when casting concrete</t>
  </si>
  <si>
    <t>Ulaz 1 - 540m; Ulaz 2 - 600m;  Ulaz 2 - 540m
UKUPNO 1680m</t>
  </si>
  <si>
    <t>Entrance 1 - 540 m; Entrance 2 - 600 m; 
Entrance 3 - 540 m;TOTAL 1680 m</t>
  </si>
  <si>
    <t>m1</t>
  </si>
  <si>
    <t>52-110</t>
  </si>
  <si>
    <t xml:space="preserve">Isporuka i polaganje kroz halogen free rabrasto crevo
fi16 kabla za sirene  JEH(st)H FE180/E90 2x2x0,8 
prilikom livenja betona 
</t>
  </si>
  <si>
    <t>Delivery and laying through a halogen free hose
fi16 cable for sirens JEH (st) H FE180 / E90 2x2x0.8
when casting concrete</t>
  </si>
  <si>
    <t>Ulaz 1 - 200 m; Ulaz 2 - 250 m;  Ulaz 2 - 200 m; 
 UKUPNO 650 m</t>
  </si>
  <si>
    <t>Entrance 1 - 200 m; Entrance 2 - 250 m; 
Entrance 2 - 200 m TOTAL 650 m</t>
  </si>
  <si>
    <t>52-120</t>
  </si>
  <si>
    <t xml:space="preserve">Puštanje u rad što obuhvata:
Provera ispravnosti izvedene instalacije.
Montaža i povezivanje obeleženih vodova sa ppc-om.
Programiranje centrale i funkcionalno ispitivanje sistema.
Izdavanje sertifikata, alarmnog plana, blok šeme automatske 
dojave požara, kontrolne knjige, uputstvo za reagovanje u 
slučaju alarama kao i korisničkog uputstva za rukovanje 
centralom. 
Sačinjavanje zapisnika o funkcionalnom ispitivanju
i puštanju u rad. </t>
  </si>
  <si>
    <t>Commissioning, which includes:
Check the correctness of the installed installation.
Installation and connection of marked lines with CPU.
Programming the central and functional system testing.
Issue of certificates, alarm plans, block diagrams automatic
fire reports, control books, instructions for responding to
case alarms as well as user manuals for handling
CPU
Creating a functional test report</t>
  </si>
  <si>
    <t>paušalno</t>
  </si>
  <si>
    <t>52-130</t>
  </si>
  <si>
    <t xml:space="preserve">Obuka korisnika po usleljenju i izdavanje potvrde o 
obučenosti lica korisnika
</t>
  </si>
  <si>
    <t>Training course for using CPU</t>
  </si>
  <si>
    <t>52-140</t>
  </si>
  <si>
    <t>Izrada projekta izvedenog stanja</t>
  </si>
  <si>
    <t>Creation of a derived state project</t>
  </si>
  <si>
    <t>UKUPNO SISTEM DOJAVE POŽARA</t>
  </si>
  <si>
    <t>FIRE ALARM SYSTEM, TOTAL</t>
  </si>
</sst>
</file>

<file path=xl/styles.xml><?xml version="1.0" encoding="utf-8"?>
<styleSheet xmlns="http://schemas.openxmlformats.org/spreadsheetml/2006/main">
  <numFmts count="4">
    <numFmt numFmtId="164" formatCode="[$$-409]#,##0.00;[Red]&quot;-&quot;[$$-409]#,##0.00"/>
    <numFmt numFmtId="165" formatCode="dd/mm/yyyy"/>
    <numFmt numFmtId="166" formatCode="&quot;40-&quot;000"/>
    <numFmt numFmtId="167" formatCode="[$$-409]#,##0.00;[Red]\-[$$-409]#,##0.00"/>
  </numFmts>
  <fonts count="29">
    <font>
      <sz val="11"/>
      <color theme="1"/>
      <name val="Arial"/>
      <family val="2"/>
      <charset val="238"/>
    </font>
    <font>
      <sz val="10"/>
      <name val="Arial"/>
      <family val="2"/>
    </font>
    <font>
      <b/>
      <sz val="10"/>
      <name val="Arial"/>
      <family val="2"/>
    </font>
    <font>
      <sz val="10"/>
      <color indexed="63"/>
      <name val="Arial"/>
      <family val="2"/>
    </font>
    <font>
      <i/>
      <sz val="10"/>
      <color indexed="63"/>
      <name val="Arial"/>
      <family val="2"/>
    </font>
    <font>
      <sz val="10"/>
      <name val="Arial"/>
      <family val="2"/>
      <charset val="238"/>
    </font>
    <font>
      <sz val="10"/>
      <name val="Arial"/>
      <family val="2"/>
      <charset val="1"/>
    </font>
    <font>
      <sz val="10"/>
      <name val="Calibri"/>
      <family val="2"/>
    </font>
    <font>
      <sz val="12"/>
      <color indexed="8"/>
      <name val="Times New Roman"/>
      <family val="1"/>
    </font>
    <font>
      <sz val="11"/>
      <color indexed="8"/>
      <name val="Times New Roman"/>
      <family val="1"/>
    </font>
    <font>
      <i/>
      <sz val="10"/>
      <color indexed="63"/>
      <name val="Arial"/>
      <family val="2"/>
      <charset val="238"/>
    </font>
    <font>
      <sz val="10"/>
      <color indexed="63"/>
      <name val="Arial"/>
      <family val="2"/>
      <charset val="238"/>
    </font>
    <font>
      <sz val="10"/>
      <color indexed="8"/>
      <name val="Calibri"/>
      <family val="2"/>
      <charset val="238"/>
    </font>
    <font>
      <sz val="10"/>
      <color indexed="8"/>
      <name val="Arial"/>
      <family val="2"/>
      <charset val="238"/>
    </font>
    <font>
      <sz val="11"/>
      <color indexed="8"/>
      <name val="Times New Roman"/>
      <family val="2"/>
    </font>
    <font>
      <sz val="12"/>
      <color indexed="8"/>
      <name val="Times New Roman"/>
      <family val="2"/>
      <charset val="238"/>
    </font>
    <font>
      <b/>
      <i/>
      <sz val="16"/>
      <color theme="1"/>
      <name val="Arial"/>
      <family val="2"/>
      <charset val="238"/>
    </font>
    <font>
      <b/>
      <i/>
      <u/>
      <sz val="11"/>
      <color theme="1"/>
      <name val="Arial"/>
      <family val="2"/>
      <charset val="238"/>
    </font>
    <font>
      <sz val="10"/>
      <color rgb="FF333333"/>
      <name val="Arial"/>
      <family val="2"/>
    </font>
    <font>
      <b/>
      <sz val="11"/>
      <color theme="1"/>
      <name val="Arial"/>
      <family val="2"/>
    </font>
    <font>
      <sz val="11"/>
      <color indexed="8"/>
      <name val="Arial"/>
      <family val="2"/>
      <charset val="238"/>
    </font>
    <font>
      <sz val="12"/>
      <name val="Arial"/>
      <family val="2"/>
      <charset val="238"/>
    </font>
    <font>
      <b/>
      <sz val="10"/>
      <name val="Arial"/>
      <family val="2"/>
      <charset val="238"/>
    </font>
    <font>
      <b/>
      <sz val="11"/>
      <color indexed="8"/>
      <name val="Arial"/>
      <family val="2"/>
      <charset val="1"/>
    </font>
    <font>
      <b/>
      <sz val="12"/>
      <name val="Arial"/>
      <family val="2"/>
      <charset val="238"/>
    </font>
    <font>
      <b/>
      <sz val="11"/>
      <name val="Arial"/>
      <family val="2"/>
      <charset val="238"/>
    </font>
    <font>
      <b/>
      <i/>
      <sz val="16"/>
      <color indexed="8"/>
      <name val="Arial"/>
      <family val="2"/>
      <charset val="238"/>
    </font>
    <font>
      <b/>
      <i/>
      <u/>
      <sz val="11"/>
      <color indexed="8"/>
      <name val="Arial"/>
      <family val="2"/>
      <charset val="238"/>
    </font>
    <font>
      <sz val="10"/>
      <color theme="1"/>
      <name val="Arial"/>
      <family val="2"/>
      <charset val="238"/>
    </font>
  </fonts>
  <fills count="5">
    <fill>
      <patternFill patternType="none"/>
    </fill>
    <fill>
      <patternFill patternType="gray125"/>
    </fill>
    <fill>
      <patternFill patternType="solid">
        <fgColor indexed="22"/>
        <bgColor indexed="31"/>
      </patternFill>
    </fill>
    <fill>
      <patternFill patternType="solid">
        <fgColor theme="0" tint="-0.24994659260841701"/>
        <bgColor indexed="64"/>
      </patternFill>
    </fill>
    <fill>
      <patternFill patternType="solid">
        <fgColor theme="0" tint="-0.14999847407452621"/>
        <bgColor indexed="22"/>
      </patternFill>
    </fill>
  </fills>
  <borders count="24">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style="thin">
        <color indexed="64"/>
      </top>
      <bottom/>
      <diagonal/>
    </border>
    <border>
      <left/>
      <right style="thin">
        <color indexed="8"/>
      </right>
      <top style="thin">
        <color indexed="64"/>
      </top>
      <bottom/>
      <diagonal/>
    </border>
    <border>
      <left/>
      <right style="thin">
        <color indexed="64"/>
      </right>
      <top style="thin">
        <color indexed="64"/>
      </top>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64"/>
      </bottom>
      <diagonal/>
    </border>
  </borders>
  <cellStyleXfs count="13">
    <xf numFmtId="0" fontId="0" fillId="0" borderId="0"/>
    <xf numFmtId="0" fontId="6" fillId="0" borderId="0"/>
    <xf numFmtId="0" fontId="6" fillId="0" borderId="0"/>
    <xf numFmtId="0" fontId="16" fillId="0" borderId="0">
      <alignment horizontal="center"/>
    </xf>
    <xf numFmtId="0" fontId="16" fillId="0" borderId="0">
      <alignment horizontal="center" textRotation="90"/>
    </xf>
    <xf numFmtId="0" fontId="1" fillId="0" borderId="0"/>
    <xf numFmtId="0" fontId="17" fillId="0" borderId="0"/>
    <xf numFmtId="164" fontId="17" fillId="0" borderId="0"/>
    <xf numFmtId="0" fontId="20" fillId="0" borderId="0"/>
    <xf numFmtId="0" fontId="6" fillId="0" borderId="0"/>
    <xf numFmtId="0" fontId="26" fillId="0" borderId="0">
      <alignment horizontal="center" textRotation="90"/>
    </xf>
    <xf numFmtId="0" fontId="27" fillId="0" borderId="0"/>
    <xf numFmtId="167" fontId="27" fillId="0" borderId="0"/>
  </cellStyleXfs>
  <cellXfs count="225">
    <xf numFmtId="0" fontId="0" fillId="0" borderId="0" xfId="0"/>
    <xf numFmtId="0" fontId="1" fillId="0" borderId="0" xfId="5"/>
    <xf numFmtId="0" fontId="1" fillId="0" borderId="0" xfId="5" applyFont="1" applyBorder="1" applyAlignment="1">
      <alignment horizontal="left" vertical="top"/>
    </xf>
    <xf numFmtId="0" fontId="1" fillId="0" borderId="0" xfId="5" applyFont="1" applyBorder="1" applyAlignment="1">
      <alignment horizontal="center"/>
    </xf>
    <xf numFmtId="0" fontId="1" fillId="0" borderId="0" xfId="5" applyFont="1" applyBorder="1" applyAlignment="1">
      <alignment horizontal="right"/>
    </xf>
    <xf numFmtId="0" fontId="1" fillId="0" borderId="0" xfId="5" applyFont="1" applyBorder="1" applyAlignment="1" applyProtection="1">
      <alignment horizontal="right"/>
      <protection locked="0"/>
    </xf>
    <xf numFmtId="14" fontId="1" fillId="0" borderId="0" xfId="5" applyNumberFormat="1" applyFont="1" applyAlignment="1">
      <alignment vertical="top"/>
    </xf>
    <xf numFmtId="0" fontId="1" fillId="0" borderId="0" xfId="5" applyFont="1" applyAlignment="1">
      <alignment horizontal="left" vertical="top" wrapText="1"/>
    </xf>
    <xf numFmtId="0" fontId="1" fillId="0" borderId="0" xfId="5" applyFont="1" applyAlignment="1">
      <alignment horizontal="center"/>
    </xf>
    <xf numFmtId="0" fontId="1" fillId="0" borderId="0" xfId="5" applyFont="1" applyAlignment="1">
      <alignment horizontal="right"/>
    </xf>
    <xf numFmtId="0" fontId="1" fillId="0" borderId="0" xfId="5" applyFont="1" applyAlignment="1" applyProtection="1">
      <alignment horizontal="right"/>
      <protection locked="0"/>
    </xf>
    <xf numFmtId="0" fontId="1" fillId="0" borderId="0" xfId="5" applyFont="1" applyBorder="1" applyAlignment="1">
      <alignment horizontal="center" wrapText="1"/>
    </xf>
    <xf numFmtId="0" fontId="1" fillId="0" borderId="0" xfId="5" applyFont="1" applyBorder="1" applyAlignment="1">
      <alignment horizontal="right" wrapText="1"/>
    </xf>
    <xf numFmtId="0" fontId="1" fillId="0" borderId="0" xfId="5" applyFont="1" applyBorder="1" applyAlignment="1" applyProtection="1">
      <alignment horizontal="right" wrapText="1"/>
      <protection locked="0"/>
    </xf>
    <xf numFmtId="0" fontId="1" fillId="0" borderId="1" xfId="5" applyFont="1" applyBorder="1" applyAlignment="1">
      <alignment horizontal="center" wrapText="1"/>
    </xf>
    <xf numFmtId="0" fontId="1" fillId="0" borderId="1" xfId="5" applyFont="1" applyBorder="1" applyAlignment="1">
      <alignment horizontal="right" wrapText="1"/>
    </xf>
    <xf numFmtId="0" fontId="1" fillId="0" borderId="1" xfId="5" applyFont="1" applyBorder="1" applyAlignment="1" applyProtection="1">
      <alignment horizontal="right" wrapText="1"/>
      <protection locked="0"/>
    </xf>
    <xf numFmtId="0" fontId="1" fillId="0" borderId="3" xfId="5" applyFont="1" applyBorder="1" applyAlignment="1">
      <alignment horizontal="right" wrapText="1"/>
    </xf>
    <xf numFmtId="0" fontId="1" fillId="0" borderId="4" xfId="5" applyFont="1" applyBorder="1" applyAlignment="1">
      <alignment horizontal="center" wrapText="1"/>
    </xf>
    <xf numFmtId="0" fontId="1" fillId="0" borderId="5" xfId="5" applyFont="1" applyBorder="1" applyAlignment="1">
      <alignment horizontal="center" wrapText="1"/>
    </xf>
    <xf numFmtId="0" fontId="1" fillId="0" borderId="5" xfId="5" applyFont="1" applyBorder="1" applyAlignment="1">
      <alignment horizontal="right" wrapText="1"/>
    </xf>
    <xf numFmtId="0" fontId="1" fillId="0" borderId="5" xfId="5" applyFont="1" applyBorder="1" applyAlignment="1" applyProtection="1">
      <alignment horizontal="right" wrapText="1"/>
      <protection locked="0"/>
    </xf>
    <xf numFmtId="0" fontId="1" fillId="0" borderId="6" xfId="5" applyFont="1" applyBorder="1" applyAlignment="1">
      <alignment horizontal="right" wrapText="1"/>
    </xf>
    <xf numFmtId="0" fontId="1" fillId="0" borderId="0" xfId="5" applyAlignment="1">
      <alignment vertical="center"/>
    </xf>
    <xf numFmtId="0" fontId="1" fillId="0" borderId="7" xfId="5" applyFont="1" applyFill="1" applyBorder="1" applyAlignment="1">
      <alignment horizontal="center" vertical="top"/>
    </xf>
    <xf numFmtId="0" fontId="1" fillId="0" borderId="8" xfId="5" applyFont="1" applyBorder="1" applyAlignment="1">
      <alignment horizontal="center"/>
    </xf>
    <xf numFmtId="0" fontId="1" fillId="0" borderId="0" xfId="5" applyAlignment="1">
      <alignment vertical="top"/>
    </xf>
    <xf numFmtId="0" fontId="1" fillId="0" borderId="0" xfId="5" applyAlignment="1">
      <alignment horizontal="left" vertical="top" wrapText="1"/>
    </xf>
    <xf numFmtId="0" fontId="1" fillId="0" borderId="0" xfId="5" applyAlignment="1">
      <alignment horizontal="center"/>
    </xf>
    <xf numFmtId="0" fontId="1" fillId="0" borderId="0" xfId="5" applyAlignment="1">
      <alignment horizontal="right"/>
    </xf>
    <xf numFmtId="0" fontId="1" fillId="0" borderId="0" xfId="5" applyAlignment="1" applyProtection="1">
      <alignment horizontal="right"/>
      <protection locked="0"/>
    </xf>
    <xf numFmtId="49" fontId="1" fillId="0" borderId="0" xfId="5" applyNumberFormat="1" applyFont="1" applyAlignment="1">
      <alignment horizontal="center" vertical="top"/>
    </xf>
    <xf numFmtId="49" fontId="1" fillId="0" borderId="0" xfId="5" applyNumberFormat="1" applyFont="1" applyBorder="1" applyAlignment="1">
      <alignment horizontal="center" vertical="top" wrapText="1"/>
    </xf>
    <xf numFmtId="49" fontId="1" fillId="0" borderId="7" xfId="5" applyNumberFormat="1" applyFont="1" applyFill="1" applyBorder="1" applyAlignment="1">
      <alignment horizontal="center" vertical="top"/>
    </xf>
    <xf numFmtId="49" fontId="1" fillId="0" borderId="9" xfId="5" applyNumberFormat="1" applyFont="1" applyBorder="1" applyAlignment="1">
      <alignment horizontal="center" vertical="top"/>
    </xf>
    <xf numFmtId="49" fontId="1" fillId="0" borderId="0" xfId="5" applyNumberFormat="1" applyFont="1" applyBorder="1" applyAlignment="1">
      <alignment horizontal="center" vertical="top"/>
    </xf>
    <xf numFmtId="49" fontId="1" fillId="0" borderId="0" xfId="5" applyNumberFormat="1" applyAlignment="1">
      <alignment horizontal="center" vertical="top"/>
    </xf>
    <xf numFmtId="0" fontId="1" fillId="0" borderId="10" xfId="5" applyFont="1" applyFill="1" applyBorder="1" applyAlignment="1">
      <alignment horizontal="center" vertical="top"/>
    </xf>
    <xf numFmtId="49" fontId="1" fillId="0" borderId="10" xfId="5" applyNumberFormat="1" applyFont="1" applyFill="1" applyBorder="1" applyAlignment="1">
      <alignment horizontal="center" vertical="top"/>
    </xf>
    <xf numFmtId="0" fontId="5" fillId="0" borderId="10" xfId="5" applyFont="1" applyFill="1" applyBorder="1" applyAlignment="1">
      <alignment horizontal="left" vertical="top" wrapText="1"/>
    </xf>
    <xf numFmtId="0" fontId="1" fillId="0" borderId="10" xfId="5" applyFont="1" applyFill="1" applyBorder="1" applyAlignment="1">
      <alignment horizontal="center" wrapText="1"/>
    </xf>
    <xf numFmtId="0" fontId="1" fillId="0" borderId="10" xfId="5" applyFont="1" applyFill="1" applyBorder="1" applyAlignment="1">
      <alignment horizontal="right"/>
    </xf>
    <xf numFmtId="4" fontId="1" fillId="0" borderId="10" xfId="5" applyNumberFormat="1" applyFont="1" applyFill="1" applyBorder="1" applyAlignment="1" applyProtection="1">
      <alignment horizontal="right"/>
      <protection locked="0"/>
    </xf>
    <xf numFmtId="4" fontId="1" fillId="0" borderId="10" xfId="5" applyNumberFormat="1" applyFont="1" applyFill="1" applyBorder="1" applyAlignment="1">
      <alignment horizontal="right"/>
    </xf>
    <xf numFmtId="0" fontId="5" fillId="0" borderId="7" xfId="5" applyFont="1" applyFill="1" applyBorder="1" applyAlignment="1">
      <alignment horizontal="left" vertical="top" wrapText="1"/>
    </xf>
    <xf numFmtId="0" fontId="1" fillId="0" borderId="10" xfId="5" applyFont="1" applyBorder="1" applyAlignment="1">
      <alignment horizontal="left" vertical="top" wrapText="1"/>
    </xf>
    <xf numFmtId="4" fontId="1" fillId="0" borderId="10" xfId="5" applyNumberFormat="1" applyFont="1" applyBorder="1" applyAlignment="1">
      <alignment horizontal="right"/>
    </xf>
    <xf numFmtId="4" fontId="1" fillId="0" borderId="10" xfId="5" applyNumberFormat="1" applyFont="1" applyBorder="1" applyAlignment="1" applyProtection="1">
      <alignment horizontal="right"/>
      <protection locked="0"/>
    </xf>
    <xf numFmtId="0" fontId="1" fillId="0" borderId="10" xfId="5" applyFont="1" applyBorder="1" applyAlignment="1">
      <alignment horizontal="center" vertical="top"/>
    </xf>
    <xf numFmtId="0" fontId="5" fillId="0" borderId="10" xfId="5" applyNumberFormat="1" applyFont="1" applyFill="1" applyBorder="1" applyAlignment="1">
      <alignment horizontal="left" vertical="top" wrapText="1"/>
    </xf>
    <xf numFmtId="49" fontId="1" fillId="0" borderId="10" xfId="5" applyNumberFormat="1" applyFont="1" applyBorder="1" applyAlignment="1">
      <alignment horizontal="center" vertical="top"/>
    </xf>
    <xf numFmtId="0" fontId="1" fillId="0" borderId="9" xfId="5" applyFont="1" applyBorder="1" applyAlignment="1">
      <alignment horizontal="center" vertical="top"/>
    </xf>
    <xf numFmtId="0" fontId="1" fillId="0" borderId="0" xfId="5" applyFont="1" applyBorder="1" applyAlignment="1">
      <alignment horizontal="center" vertical="top"/>
    </xf>
    <xf numFmtId="0" fontId="5" fillId="0" borderId="0" xfId="5" applyFont="1" applyFill="1" applyBorder="1" applyAlignment="1">
      <alignment horizontal="left" vertical="top" wrapText="1"/>
    </xf>
    <xf numFmtId="0" fontId="1" fillId="0" borderId="0" xfId="5" applyFont="1" applyFill="1" applyBorder="1" applyAlignment="1">
      <alignment horizontal="left" vertical="top" wrapText="1"/>
    </xf>
    <xf numFmtId="0" fontId="1" fillId="0" borderId="0" xfId="5" applyFont="1" applyFill="1" applyBorder="1" applyAlignment="1">
      <alignment horizontal="center" wrapText="1"/>
    </xf>
    <xf numFmtId="0" fontId="1" fillId="0" borderId="0" xfId="5" applyFont="1" applyFill="1" applyBorder="1" applyAlignment="1">
      <alignment horizontal="right"/>
    </xf>
    <xf numFmtId="4" fontId="1" fillId="0" borderId="0" xfId="5" applyNumberFormat="1" applyFont="1" applyFill="1" applyBorder="1" applyAlignment="1" applyProtection="1">
      <alignment horizontal="right"/>
      <protection locked="0"/>
    </xf>
    <xf numFmtId="4" fontId="1" fillId="0" borderId="0" xfId="5" applyNumberFormat="1" applyFont="1" applyFill="1" applyBorder="1" applyAlignment="1">
      <alignment horizontal="right"/>
    </xf>
    <xf numFmtId="0" fontId="1" fillId="0" borderId="9" xfId="5" applyFont="1" applyFill="1" applyBorder="1" applyAlignment="1">
      <alignment horizontal="center" wrapText="1"/>
    </xf>
    <xf numFmtId="0" fontId="1" fillId="0" borderId="9" xfId="5" applyFont="1" applyFill="1" applyBorder="1" applyAlignment="1">
      <alignment horizontal="right"/>
    </xf>
    <xf numFmtId="4" fontId="1" fillId="0" borderId="9" xfId="5" applyNumberFormat="1" applyFont="1" applyFill="1" applyBorder="1" applyAlignment="1" applyProtection="1">
      <alignment horizontal="right"/>
      <protection locked="0"/>
    </xf>
    <xf numFmtId="4" fontId="1" fillId="0" borderId="9" xfId="5" applyNumberFormat="1" applyFont="1" applyFill="1" applyBorder="1" applyAlignment="1">
      <alignment horizontal="right"/>
    </xf>
    <xf numFmtId="0" fontId="5" fillId="0" borderId="9" xfId="5" applyFont="1" applyFill="1" applyBorder="1" applyAlignment="1">
      <alignment horizontal="left" vertical="top" wrapText="1"/>
    </xf>
    <xf numFmtId="0" fontId="5" fillId="0" borderId="9" xfId="5" applyNumberFormat="1" applyFont="1" applyFill="1" applyBorder="1" applyAlignment="1">
      <alignment horizontal="left" vertical="top" wrapText="1"/>
    </xf>
    <xf numFmtId="49" fontId="1" fillId="0" borderId="1" xfId="5" applyNumberFormat="1" applyFont="1" applyBorder="1" applyAlignment="1">
      <alignment horizontal="center" vertical="top" wrapText="1"/>
    </xf>
    <xf numFmtId="4" fontId="1" fillId="0" borderId="11" xfId="5" applyNumberFormat="1" applyFont="1" applyFill="1" applyBorder="1" applyAlignment="1" applyProtection="1">
      <alignment horizontal="right"/>
      <protection locked="0"/>
    </xf>
    <xf numFmtId="0" fontId="1" fillId="0" borderId="12" xfId="5" applyFont="1" applyBorder="1" applyAlignment="1">
      <alignment horizontal="center" vertical="center" wrapText="1"/>
    </xf>
    <xf numFmtId="0" fontId="1" fillId="0" borderId="13" xfId="5" applyFont="1" applyBorder="1" applyAlignment="1">
      <alignment horizontal="center" vertical="top" wrapText="1"/>
    </xf>
    <xf numFmtId="0" fontId="1" fillId="0" borderId="14" xfId="5" applyFont="1" applyBorder="1" applyAlignment="1">
      <alignment horizontal="right" wrapText="1"/>
    </xf>
    <xf numFmtId="0" fontId="1" fillId="0" borderId="15" xfId="5" applyFont="1" applyBorder="1" applyAlignment="1">
      <alignment horizontal="center" vertical="top" wrapText="1"/>
    </xf>
    <xf numFmtId="0" fontId="1" fillId="0" borderId="16" xfId="5" applyFont="1" applyBorder="1" applyAlignment="1">
      <alignment horizontal="right" wrapText="1"/>
    </xf>
    <xf numFmtId="0" fontId="1" fillId="0" borderId="2" xfId="5" applyFont="1" applyBorder="1" applyAlignment="1">
      <alignment horizontal="center" vertical="top"/>
    </xf>
    <xf numFmtId="0" fontId="1" fillId="0" borderId="0" xfId="5" applyBorder="1" applyAlignment="1">
      <alignment vertical="center"/>
    </xf>
    <xf numFmtId="0" fontId="1" fillId="0" borderId="7" xfId="5" applyFont="1" applyBorder="1" applyAlignment="1">
      <alignment horizontal="center"/>
    </xf>
    <xf numFmtId="0" fontId="1" fillId="0" borderId="7" xfId="5" applyFont="1" applyFill="1" applyBorder="1" applyAlignment="1">
      <alignment horizontal="right"/>
    </xf>
    <xf numFmtId="4" fontId="1" fillId="0" borderId="7" xfId="5" applyNumberFormat="1" applyFont="1" applyFill="1" applyBorder="1" applyAlignment="1" applyProtection="1">
      <alignment horizontal="right"/>
      <protection locked="0"/>
    </xf>
    <xf numFmtId="4" fontId="1" fillId="0" borderId="7" xfId="5" applyNumberFormat="1" applyFont="1" applyFill="1" applyBorder="1" applyAlignment="1">
      <alignment horizontal="right"/>
    </xf>
    <xf numFmtId="4" fontId="1" fillId="0" borderId="17" xfId="5" applyNumberFormat="1" applyFont="1" applyFill="1" applyBorder="1" applyAlignment="1">
      <alignment horizontal="right"/>
    </xf>
    <xf numFmtId="49" fontId="1" fillId="0" borderId="18" xfId="5" applyNumberFormat="1" applyFont="1" applyBorder="1" applyAlignment="1">
      <alignment horizontal="center" vertical="center" wrapText="1"/>
    </xf>
    <xf numFmtId="0" fontId="1" fillId="0" borderId="19" xfId="5" applyFont="1" applyBorder="1" applyAlignment="1">
      <alignment horizontal="center" vertical="center" wrapText="1"/>
    </xf>
    <xf numFmtId="0" fontId="1" fillId="0" borderId="18" xfId="5" applyFont="1" applyBorder="1" applyAlignment="1">
      <alignment horizontal="center" vertical="center" wrapText="1"/>
    </xf>
    <xf numFmtId="0" fontId="1" fillId="0" borderId="18" xfId="5" applyFont="1" applyBorder="1" applyAlignment="1" applyProtection="1">
      <alignment horizontal="center" vertical="center" wrapText="1"/>
      <protection locked="0"/>
    </xf>
    <xf numFmtId="14" fontId="1" fillId="0" borderId="0" xfId="5" applyNumberFormat="1" applyFont="1" applyBorder="1" applyAlignment="1">
      <alignment horizontal="left" vertical="top"/>
    </xf>
    <xf numFmtId="0" fontId="0" fillId="0" borderId="0" xfId="0" applyAlignment="1">
      <alignment vertical="center"/>
    </xf>
    <xf numFmtId="49" fontId="1" fillId="0" borderId="18" xfId="5" applyNumberFormat="1" applyFont="1" applyBorder="1" applyAlignment="1">
      <alignment horizontal="center" vertical="top" wrapText="1"/>
    </xf>
    <xf numFmtId="0" fontId="1" fillId="0" borderId="19" xfId="5" applyFont="1" applyBorder="1" applyAlignment="1">
      <alignment horizontal="center" vertical="top" wrapText="1"/>
    </xf>
    <xf numFmtId="0" fontId="1" fillId="0" borderId="12" xfId="5" applyFont="1" applyBorder="1" applyAlignment="1">
      <alignment horizontal="center" vertical="top" wrapText="1"/>
    </xf>
    <xf numFmtId="4" fontId="6" fillId="0" borderId="20" xfId="5" applyNumberFormat="1" applyFont="1" applyFill="1" applyBorder="1" applyAlignment="1" applyProtection="1">
      <alignment horizontal="right"/>
      <protection locked="0"/>
    </xf>
    <xf numFmtId="0" fontId="1" fillId="0" borderId="5" xfId="5" applyFont="1" applyBorder="1" applyAlignment="1">
      <alignment horizontal="center" vertical="top" wrapText="1"/>
    </xf>
    <xf numFmtId="49" fontId="1" fillId="0" borderId="5" xfId="5" applyNumberFormat="1" applyFont="1" applyBorder="1" applyAlignment="1">
      <alignment horizontal="center" vertical="top" wrapText="1"/>
    </xf>
    <xf numFmtId="0" fontId="1" fillId="0" borderId="5" xfId="5" applyFont="1" applyBorder="1" applyAlignment="1">
      <alignment horizontal="left" vertical="top" wrapText="1"/>
    </xf>
    <xf numFmtId="0" fontId="1" fillId="0" borderId="1" xfId="5" applyFont="1" applyBorder="1" applyAlignment="1">
      <alignment horizontal="center" vertical="top"/>
    </xf>
    <xf numFmtId="49" fontId="1" fillId="0" borderId="1" xfId="5" applyNumberFormat="1" applyFont="1" applyBorder="1" applyAlignment="1">
      <alignment horizontal="center" vertical="top"/>
    </xf>
    <xf numFmtId="0" fontId="5" fillId="0" borderId="1" xfId="5" applyFont="1" applyFill="1" applyBorder="1" applyAlignment="1">
      <alignment horizontal="left" vertical="top" wrapText="1"/>
    </xf>
    <xf numFmtId="0" fontId="1" fillId="0" borderId="1" xfId="5" applyFont="1" applyFill="1" applyBorder="1" applyAlignment="1">
      <alignment horizontal="center" wrapText="1"/>
    </xf>
    <xf numFmtId="0" fontId="1" fillId="0" borderId="1" xfId="5" applyFont="1" applyFill="1" applyBorder="1" applyAlignment="1">
      <alignment horizontal="right"/>
    </xf>
    <xf numFmtId="4" fontId="1" fillId="0" borderId="1" xfId="5" applyNumberFormat="1" applyFont="1" applyFill="1" applyBorder="1" applyAlignment="1" applyProtection="1">
      <alignment horizontal="right"/>
      <protection locked="0"/>
    </xf>
    <xf numFmtId="4" fontId="1" fillId="0" borderId="1" xfId="5" applyNumberFormat="1" applyFont="1" applyFill="1" applyBorder="1" applyAlignment="1">
      <alignment horizontal="right"/>
    </xf>
    <xf numFmtId="0" fontId="2" fillId="2" borderId="0" xfId="5" applyFont="1" applyFill="1" applyBorder="1" applyAlignment="1">
      <alignment vertical="center"/>
    </xf>
    <xf numFmtId="0" fontId="2" fillId="2" borderId="0" xfId="5" applyFont="1" applyFill="1" applyBorder="1" applyAlignment="1">
      <alignment horizontal="center" vertical="center"/>
    </xf>
    <xf numFmtId="49" fontId="1" fillId="2" borderId="0" xfId="5" applyNumberFormat="1" applyFont="1" applyFill="1" applyBorder="1" applyAlignment="1">
      <alignment horizontal="center" vertical="center"/>
    </xf>
    <xf numFmtId="4" fontId="2" fillId="2" borderId="0" xfId="5" applyNumberFormat="1" applyFont="1" applyFill="1" applyBorder="1" applyAlignment="1">
      <alignment horizontal="right" vertical="center"/>
    </xf>
    <xf numFmtId="0" fontId="5" fillId="0" borderId="1" xfId="5" applyNumberFormat="1" applyFont="1" applyFill="1" applyBorder="1" applyAlignment="1">
      <alignment horizontal="left" vertical="top" wrapText="1"/>
    </xf>
    <xf numFmtId="0" fontId="2" fillId="2" borderId="0" xfId="5" applyFont="1" applyFill="1" applyBorder="1" applyAlignment="1" applyProtection="1">
      <alignment horizontal="right" vertical="center"/>
      <protection locked="0"/>
    </xf>
    <xf numFmtId="0" fontId="1" fillId="2" borderId="0" xfId="5" applyFont="1" applyFill="1" applyAlignment="1">
      <alignment vertical="center"/>
    </xf>
    <xf numFmtId="49" fontId="2" fillId="2" borderId="0" xfId="5" applyNumberFormat="1" applyFont="1" applyFill="1" applyAlignment="1">
      <alignment horizontal="center" vertical="center"/>
    </xf>
    <xf numFmtId="0" fontId="1" fillId="2" borderId="0" xfId="5" applyFont="1" applyFill="1" applyAlignment="1">
      <alignment horizontal="right" vertical="center"/>
    </xf>
    <xf numFmtId="0" fontId="2" fillId="2" borderId="0" xfId="5" applyFont="1" applyFill="1" applyAlignment="1">
      <alignment vertical="center"/>
    </xf>
    <xf numFmtId="0" fontId="2" fillId="2" borderId="0" xfId="5" applyFont="1" applyFill="1" applyAlignment="1">
      <alignment horizontal="right" vertical="center"/>
    </xf>
    <xf numFmtId="0" fontId="2" fillId="0" borderId="0" xfId="5" applyFont="1" applyAlignment="1">
      <alignment vertical="center"/>
    </xf>
    <xf numFmtId="4" fontId="6" fillId="0" borderId="0" xfId="5" applyNumberFormat="1" applyFont="1" applyFill="1" applyBorder="1" applyAlignment="1" applyProtection="1">
      <alignment horizontal="right"/>
      <protection locked="0"/>
    </xf>
    <xf numFmtId="0" fontId="2" fillId="0" borderId="0" xfId="5" applyFont="1" applyFill="1" applyBorder="1" applyAlignment="1">
      <alignment horizontal="right" vertical="center"/>
    </xf>
    <xf numFmtId="4" fontId="2" fillId="0" borderId="0" xfId="5" applyNumberFormat="1" applyFont="1" applyFill="1" applyBorder="1" applyAlignment="1" applyProtection="1">
      <alignment horizontal="right" vertical="center"/>
      <protection locked="0"/>
    </xf>
    <xf numFmtId="4" fontId="2" fillId="0" borderId="0" xfId="5" applyNumberFormat="1" applyFont="1" applyFill="1" applyBorder="1" applyAlignment="1">
      <alignment horizontal="right" vertical="center"/>
    </xf>
    <xf numFmtId="0" fontId="2" fillId="0" borderId="0" xfId="5" applyFont="1" applyBorder="1" applyAlignment="1">
      <alignment horizontal="center" vertical="center"/>
    </xf>
    <xf numFmtId="49" fontId="2" fillId="0" borderId="0" xfId="5" applyNumberFormat="1" applyFont="1" applyBorder="1" applyAlignment="1">
      <alignment horizontal="center" vertical="center"/>
    </xf>
    <xf numFmtId="0" fontId="2" fillId="0" borderId="0" xfId="5" applyFont="1" applyFill="1" applyBorder="1" applyAlignment="1">
      <alignment horizontal="left" vertical="center" wrapText="1"/>
    </xf>
    <xf numFmtId="0" fontId="2" fillId="0" borderId="0" xfId="5" applyFont="1" applyFill="1" applyBorder="1" applyAlignment="1">
      <alignment horizontal="center" vertical="center" wrapText="1"/>
    </xf>
    <xf numFmtId="0" fontId="2" fillId="0" borderId="0" xfId="5" applyFont="1" applyBorder="1" applyAlignment="1">
      <alignment vertical="center"/>
    </xf>
    <xf numFmtId="49" fontId="2" fillId="2" borderId="0" xfId="5" applyNumberFormat="1" applyFont="1" applyFill="1" applyBorder="1" applyAlignment="1">
      <alignment horizontal="center" vertical="center"/>
    </xf>
    <xf numFmtId="0" fontId="2" fillId="2" borderId="0" xfId="5" applyFont="1" applyFill="1" applyBorder="1" applyAlignment="1">
      <alignment horizontal="right" vertical="center"/>
    </xf>
    <xf numFmtId="0" fontId="21" fillId="0" borderId="0" xfId="8" applyFont="1" applyFill="1" applyBorder="1" applyAlignment="1">
      <alignment horizontal="left" vertical="top" wrapText="1"/>
    </xf>
    <xf numFmtId="0" fontId="0" fillId="0" borderId="0" xfId="8" applyFont="1"/>
    <xf numFmtId="0" fontId="0" fillId="0" borderId="0" xfId="8" applyFont="1" applyBorder="1" applyAlignment="1">
      <alignment vertical="top"/>
    </xf>
    <xf numFmtId="0" fontId="6" fillId="0" borderId="0" xfId="9" applyFont="1" applyAlignment="1">
      <alignment vertical="top"/>
    </xf>
    <xf numFmtId="166" fontId="22" fillId="0" borderId="0" xfId="9" applyNumberFormat="1" applyFont="1" applyAlignment="1">
      <alignment horizontal="center" vertical="top"/>
    </xf>
    <xf numFmtId="0" fontId="6" fillId="0" borderId="0" xfId="9" applyFont="1" applyAlignment="1">
      <alignment horizontal="left" vertical="top" wrapText="1"/>
    </xf>
    <xf numFmtId="0" fontId="6" fillId="0" borderId="0" xfId="9" applyFont="1" applyAlignment="1">
      <alignment horizontal="right"/>
    </xf>
    <xf numFmtId="0" fontId="6" fillId="0" borderId="0" xfId="9"/>
    <xf numFmtId="0" fontId="6" fillId="0" borderId="0" xfId="9" applyFont="1" applyFill="1" applyAlignment="1">
      <alignment vertical="top"/>
    </xf>
    <xf numFmtId="166" fontId="22" fillId="0" borderId="0" xfId="9" applyNumberFormat="1" applyFont="1" applyFill="1" applyAlignment="1">
      <alignment horizontal="center" vertical="top"/>
    </xf>
    <xf numFmtId="0" fontId="6" fillId="0" borderId="0" xfId="9" applyFont="1" applyFill="1" applyAlignment="1">
      <alignment horizontal="right"/>
    </xf>
    <xf numFmtId="0" fontId="6" fillId="0" borderId="0" xfId="9" applyFill="1" applyBorder="1"/>
    <xf numFmtId="165" fontId="0" fillId="0" borderId="0" xfId="8" applyNumberFormat="1" applyFont="1" applyFill="1" applyBorder="1" applyAlignment="1">
      <alignment horizontal="left" vertical="center" wrapText="1"/>
    </xf>
    <xf numFmtId="166" fontId="22" fillId="0" borderId="0" xfId="8" applyNumberFormat="1" applyFont="1" applyAlignment="1">
      <alignment horizontal="center" vertical="center" wrapText="1"/>
    </xf>
    <xf numFmtId="0" fontId="22" fillId="0" borderId="0" xfId="8" applyFont="1" applyFill="1" applyBorder="1" applyAlignment="1">
      <alignment horizontal="left" vertical="center"/>
    </xf>
    <xf numFmtId="0" fontId="0" fillId="0" borderId="0" xfId="8" applyFont="1" applyAlignment="1">
      <alignment vertical="center"/>
    </xf>
    <xf numFmtId="165" fontId="0" fillId="0" borderId="0" xfId="8" applyNumberFormat="1" applyFont="1" applyBorder="1" applyAlignment="1">
      <alignment horizontal="center" vertical="top"/>
    </xf>
    <xf numFmtId="166" fontId="0" fillId="0" borderId="0" xfId="8" applyNumberFormat="1" applyFont="1" applyBorder="1" applyAlignment="1">
      <alignment horizontal="center" vertical="top" wrapText="1"/>
    </xf>
    <xf numFmtId="0" fontId="0" fillId="0" borderId="0" xfId="8" applyFont="1" applyBorder="1" applyAlignment="1"/>
    <xf numFmtId="0" fontId="0" fillId="0" borderId="0" xfId="8" applyFont="1" applyAlignment="1">
      <alignment vertical="top"/>
    </xf>
    <xf numFmtId="0" fontId="0" fillId="0" borderId="12" xfId="8" applyFont="1" applyBorder="1" applyAlignment="1">
      <alignment horizontal="center" vertical="center" wrapText="1"/>
    </xf>
    <xf numFmtId="166" fontId="0" fillId="0" borderId="21" xfId="8" applyNumberFormat="1" applyFont="1" applyBorder="1" applyAlignment="1">
      <alignment horizontal="center" vertical="center" wrapText="1"/>
    </xf>
    <xf numFmtId="0" fontId="0" fillId="0" borderId="22" xfId="8" applyFont="1" applyBorder="1" applyAlignment="1">
      <alignment horizontal="center" vertical="center" wrapText="1"/>
    </xf>
    <xf numFmtId="0" fontId="0" fillId="0" borderId="0" xfId="8" applyFont="1" applyAlignment="1">
      <alignment horizontal="center" vertical="center"/>
    </xf>
    <xf numFmtId="166" fontId="0" fillId="0" borderId="0" xfId="8" applyNumberFormat="1" applyFont="1" applyAlignment="1">
      <alignment vertical="top"/>
    </xf>
    <xf numFmtId="0" fontId="0" fillId="0" borderId="0" xfId="8" applyFont="1" applyAlignment="1"/>
    <xf numFmtId="49" fontId="24" fillId="0" borderId="0" xfId="8" applyNumberFormat="1" applyFont="1" applyAlignment="1">
      <alignment horizontal="center" vertical="top"/>
    </xf>
    <xf numFmtId="0" fontId="0" fillId="0" borderId="0" xfId="8" applyFont="1" applyAlignment="1">
      <alignment horizontal="center" vertical="top"/>
    </xf>
    <xf numFmtId="166" fontId="22" fillId="0" borderId="0" xfId="8" applyNumberFormat="1" applyFont="1" applyAlignment="1">
      <alignment horizontal="center" vertical="top" wrapText="1"/>
    </xf>
    <xf numFmtId="0" fontId="0" fillId="0" borderId="0" xfId="8" applyFont="1" applyBorder="1" applyAlignment="1">
      <alignment horizontal="center" vertical="top" wrapText="1"/>
    </xf>
    <xf numFmtId="49" fontId="22" fillId="0" borderId="0" xfId="8" applyNumberFormat="1" applyFont="1" applyAlignment="1">
      <alignment horizontal="center" vertical="top"/>
    </xf>
    <xf numFmtId="4" fontId="22" fillId="0" borderId="0" xfId="8" applyNumberFormat="1" applyFont="1" applyFill="1" applyAlignment="1">
      <alignment horizontal="right" vertical="center"/>
    </xf>
    <xf numFmtId="166" fontId="22" fillId="0" borderId="0" xfId="8" applyNumberFormat="1" applyFont="1" applyBorder="1" applyAlignment="1">
      <alignment horizontal="center" vertical="top" wrapText="1"/>
    </xf>
    <xf numFmtId="0" fontId="0" fillId="0" borderId="0" xfId="8" applyFont="1" applyBorder="1" applyAlignment="1">
      <alignment horizontal="right" vertical="top" wrapText="1"/>
    </xf>
    <xf numFmtId="0" fontId="0" fillId="0" borderId="0" xfId="8" applyFont="1" applyFill="1" applyBorder="1" applyAlignment="1">
      <alignment horizontal="right" vertical="top" wrapText="1"/>
    </xf>
    <xf numFmtId="0" fontId="0" fillId="0" borderId="0" xfId="8" applyFont="1" applyBorder="1" applyAlignment="1">
      <alignment horizontal="left" vertical="top" wrapText="1"/>
    </xf>
    <xf numFmtId="4" fontId="22" fillId="0" borderId="0" xfId="8" applyNumberFormat="1" applyFont="1" applyFill="1" applyBorder="1" applyAlignment="1">
      <alignment horizontal="right" vertical="top" wrapText="1"/>
    </xf>
    <xf numFmtId="0" fontId="6" fillId="0" borderId="0" xfId="9" applyAlignment="1">
      <alignment vertical="top"/>
    </xf>
    <xf numFmtId="0" fontId="6" fillId="0" borderId="0" xfId="9" applyAlignment="1">
      <alignment horizontal="left" vertical="top" wrapText="1"/>
    </xf>
    <xf numFmtId="0" fontId="6" fillId="0" borderId="0" xfId="9" applyAlignment="1">
      <alignment horizontal="right"/>
    </xf>
    <xf numFmtId="0" fontId="5" fillId="0" borderId="0" xfId="8" applyFont="1" applyAlignment="1">
      <alignment vertical="top"/>
    </xf>
    <xf numFmtId="0" fontId="28" fillId="0" borderId="0" xfId="8" applyFont="1" applyAlignment="1">
      <alignment vertical="top"/>
    </xf>
    <xf numFmtId="0" fontId="28" fillId="0" borderId="0" xfId="8" applyFont="1" applyFill="1" applyBorder="1" applyAlignment="1">
      <alignment horizontal="left" vertical="center"/>
    </xf>
    <xf numFmtId="4" fontId="22" fillId="0" borderId="0" xfId="8" applyNumberFormat="1" applyFont="1" applyFill="1" applyBorder="1" applyAlignment="1">
      <alignment horizontal="right" vertical="center"/>
    </xf>
    <xf numFmtId="0" fontId="28" fillId="0" borderId="0" xfId="8" applyFont="1" applyBorder="1" applyAlignment="1">
      <alignment horizontal="left" vertical="top" wrapText="1"/>
    </xf>
    <xf numFmtId="0" fontId="5" fillId="0" borderId="0" xfId="8" applyFont="1" applyBorder="1" applyAlignment="1">
      <alignment horizontal="left" vertical="top" wrapText="1"/>
    </xf>
    <xf numFmtId="0" fontId="28" fillId="0" borderId="0" xfId="8" applyFont="1" applyBorder="1" applyAlignment="1">
      <alignment vertical="top"/>
    </xf>
    <xf numFmtId="0" fontId="28" fillId="0" borderId="0" xfId="8" applyFont="1" applyBorder="1" applyAlignment="1">
      <alignment vertical="top" wrapText="1"/>
    </xf>
    <xf numFmtId="0" fontId="1" fillId="0" borderId="2" xfId="5" applyFont="1" applyBorder="1" applyAlignment="1">
      <alignment horizontal="center" vertical="top" wrapText="1"/>
    </xf>
    <xf numFmtId="0" fontId="1" fillId="0" borderId="8" xfId="5" applyFont="1" applyFill="1" applyBorder="1" applyAlignment="1">
      <alignment horizontal="right"/>
    </xf>
    <xf numFmtId="0" fontId="5" fillId="0" borderId="7" xfId="5" applyNumberFormat="1" applyFont="1" applyFill="1" applyBorder="1" applyAlignment="1">
      <alignment vertical="top" wrapText="1"/>
    </xf>
    <xf numFmtId="0" fontId="5" fillId="0" borderId="9" xfId="5" applyNumberFormat="1" applyFont="1" applyFill="1" applyBorder="1" applyAlignment="1">
      <alignment vertical="top" wrapText="1"/>
    </xf>
    <xf numFmtId="0" fontId="1" fillId="0" borderId="8" xfId="5" applyFont="1" applyFill="1" applyBorder="1" applyAlignment="1">
      <alignment horizontal="center" wrapText="1"/>
    </xf>
    <xf numFmtId="4" fontId="1" fillId="0" borderId="8" xfId="5" applyNumberFormat="1" applyFont="1" applyFill="1" applyBorder="1" applyAlignment="1">
      <alignment horizontal="right"/>
    </xf>
    <xf numFmtId="0" fontId="1" fillId="0" borderId="9" xfId="5" applyFont="1" applyFill="1" applyBorder="1" applyAlignment="1">
      <alignment horizontal="center" vertical="top"/>
    </xf>
    <xf numFmtId="49" fontId="1" fillId="0" borderId="9" xfId="5" applyNumberFormat="1" applyFont="1" applyFill="1" applyBorder="1" applyAlignment="1">
      <alignment horizontal="center" vertical="top"/>
    </xf>
    <xf numFmtId="4" fontId="6" fillId="0" borderId="9" xfId="5" applyNumberFormat="1" applyFont="1" applyFill="1" applyBorder="1" applyAlignment="1" applyProtection="1">
      <alignment horizontal="right"/>
      <protection locked="0"/>
    </xf>
    <xf numFmtId="0" fontId="1" fillId="0" borderId="7" xfId="5" applyBorder="1" applyAlignment="1">
      <alignment vertical="center"/>
    </xf>
    <xf numFmtId="0" fontId="1" fillId="0" borderId="8" xfId="5" applyFont="1" applyFill="1" applyBorder="1" applyAlignment="1">
      <alignment horizontal="center" vertical="top"/>
    </xf>
    <xf numFmtId="49" fontId="1" fillId="0" borderId="8" xfId="5" applyNumberFormat="1" applyFont="1" applyFill="1" applyBorder="1" applyAlignment="1">
      <alignment horizontal="center" vertical="top"/>
    </xf>
    <xf numFmtId="0" fontId="5" fillId="0" borderId="8" xfId="5" applyFont="1" applyFill="1" applyBorder="1" applyAlignment="1">
      <alignment horizontal="left" vertical="top" wrapText="1"/>
    </xf>
    <xf numFmtId="4" fontId="6" fillId="0" borderId="8" xfId="5" applyNumberFormat="1" applyFont="1" applyFill="1" applyBorder="1" applyAlignment="1" applyProtection="1">
      <alignment horizontal="right"/>
      <protection locked="0"/>
    </xf>
    <xf numFmtId="0" fontId="1" fillId="0" borderId="9" xfId="5" applyFont="1" applyBorder="1" applyAlignment="1">
      <alignment horizontal="center"/>
    </xf>
    <xf numFmtId="4" fontId="6" fillId="0" borderId="23" xfId="5" applyNumberFormat="1" applyFont="1" applyFill="1" applyBorder="1" applyAlignment="1" applyProtection="1">
      <alignment horizontal="right"/>
      <protection locked="0"/>
    </xf>
    <xf numFmtId="0" fontId="1" fillId="0" borderId="7" xfId="5" applyFont="1" applyFill="1" applyBorder="1" applyAlignment="1">
      <alignment horizontal="center" wrapText="1"/>
    </xf>
    <xf numFmtId="0" fontId="1" fillId="0" borderId="7" xfId="5" applyFont="1" applyBorder="1" applyAlignment="1">
      <alignment horizontal="center" vertical="top"/>
    </xf>
    <xf numFmtId="49" fontId="1" fillId="0" borderId="7" xfId="5" applyNumberFormat="1" applyFont="1" applyBorder="1" applyAlignment="1">
      <alignment horizontal="center" vertical="top"/>
    </xf>
    <xf numFmtId="4" fontId="1" fillId="0" borderId="7" xfId="5" applyNumberFormat="1" applyFont="1" applyBorder="1" applyAlignment="1">
      <alignment horizontal="right"/>
    </xf>
    <xf numFmtId="4" fontId="1" fillId="0" borderId="7" xfId="5" applyNumberFormat="1" applyFont="1" applyBorder="1" applyAlignment="1" applyProtection="1">
      <alignment horizontal="right"/>
      <protection locked="0"/>
    </xf>
    <xf numFmtId="0" fontId="1" fillId="0" borderId="8" xfId="5" applyFont="1" applyBorder="1" applyAlignment="1">
      <alignment horizontal="center" vertical="top"/>
    </xf>
    <xf numFmtId="49" fontId="1" fillId="0" borderId="8" xfId="5" applyNumberFormat="1" applyFont="1" applyBorder="1" applyAlignment="1">
      <alignment horizontal="center" vertical="top"/>
    </xf>
    <xf numFmtId="4" fontId="1" fillId="0" borderId="8" xfId="5" applyNumberFormat="1" applyFont="1" applyFill="1" applyBorder="1" applyAlignment="1" applyProtection="1">
      <alignment horizontal="right"/>
      <protection locked="0"/>
    </xf>
    <xf numFmtId="0" fontId="1" fillId="0" borderId="8" xfId="5" applyBorder="1" applyAlignment="1"/>
    <xf numFmtId="0" fontId="5" fillId="0" borderId="8" xfId="5" applyFont="1" applyFill="1" applyBorder="1" applyAlignment="1">
      <alignment horizontal="left" vertical="center" wrapText="1"/>
    </xf>
    <xf numFmtId="0" fontId="5" fillId="0" borderId="9" xfId="5" applyFont="1" applyFill="1" applyBorder="1" applyAlignment="1">
      <alignment horizontal="left" vertical="center" wrapText="1"/>
    </xf>
    <xf numFmtId="0" fontId="1" fillId="0" borderId="7" xfId="5" applyBorder="1" applyAlignment="1" applyProtection="1">
      <alignment vertical="center"/>
      <protection locked="0"/>
    </xf>
    <xf numFmtId="0" fontId="5" fillId="0" borderId="8" xfId="5" applyFont="1" applyFill="1" applyBorder="1" applyAlignment="1">
      <alignment horizontal="left" wrapText="1"/>
    </xf>
    <xf numFmtId="0" fontId="5" fillId="0" borderId="9" xfId="5" applyFont="1" applyFill="1" applyBorder="1" applyAlignment="1">
      <alignment horizontal="left" wrapText="1"/>
    </xf>
    <xf numFmtId="49" fontId="1" fillId="0" borderId="8" xfId="5" applyNumberFormat="1" applyFont="1" applyBorder="1" applyAlignment="1">
      <alignment horizontal="center" vertical="center"/>
    </xf>
    <xf numFmtId="49" fontId="1" fillId="0" borderId="9" xfId="5" applyNumberFormat="1" applyFont="1" applyBorder="1" applyAlignment="1">
      <alignment horizontal="center" vertical="center"/>
    </xf>
    <xf numFmtId="4" fontId="25" fillId="4" borderId="0" xfId="8" applyNumberFormat="1" applyFont="1" applyFill="1" applyBorder="1" applyAlignment="1">
      <alignment horizontal="right" vertical="center" wrapText="1"/>
    </xf>
    <xf numFmtId="14" fontId="1" fillId="0" borderId="0" xfId="5" applyNumberFormat="1" applyFont="1" applyBorder="1" applyAlignment="1">
      <alignment horizontal="left" vertical="top"/>
    </xf>
    <xf numFmtId="0" fontId="1" fillId="0" borderId="7" xfId="5" applyFont="1" applyFill="1" applyBorder="1" applyAlignment="1">
      <alignment horizontal="left" vertical="top" wrapText="1"/>
    </xf>
    <xf numFmtId="0" fontId="1" fillId="0" borderId="7" xfId="5" applyNumberFormat="1" applyFont="1" applyFill="1" applyBorder="1" applyAlignment="1">
      <alignment horizontal="left" vertical="top" wrapText="1"/>
    </xf>
    <xf numFmtId="1" fontId="1" fillId="0" borderId="8" xfId="5" applyNumberFormat="1" applyFont="1" applyFill="1" applyBorder="1" applyAlignment="1">
      <alignment horizontal="right"/>
    </xf>
    <xf numFmtId="0" fontId="1" fillId="2" borderId="0" xfId="5" applyFont="1" applyFill="1" applyBorder="1" applyAlignment="1" applyProtection="1">
      <alignment horizontal="right" vertical="center"/>
      <protection locked="0"/>
    </xf>
    <xf numFmtId="0" fontId="3" fillId="0" borderId="5" xfId="5" applyFont="1" applyBorder="1" applyAlignment="1">
      <alignment horizontal="left" vertical="top" wrapText="1"/>
    </xf>
    <xf numFmtId="0" fontId="3" fillId="0" borderId="0" xfId="5" applyFont="1" applyBorder="1" applyAlignment="1">
      <alignment horizontal="left" vertical="top" wrapText="1"/>
    </xf>
    <xf numFmtId="0" fontId="18" fillId="0" borderId="0" xfId="5" applyFont="1" applyBorder="1" applyAlignment="1">
      <alignment horizontal="left" vertical="top" wrapText="1"/>
    </xf>
    <xf numFmtId="14" fontId="1" fillId="0" borderId="0" xfId="5" applyNumberFormat="1" applyFont="1" applyBorder="1" applyAlignment="1">
      <alignment horizontal="left" vertical="top"/>
    </xf>
    <xf numFmtId="0" fontId="1" fillId="0" borderId="1" xfId="5" applyFont="1" applyBorder="1" applyAlignment="1">
      <alignment horizontal="left" vertical="center" wrapText="1"/>
    </xf>
    <xf numFmtId="0" fontId="1" fillId="0" borderId="0" xfId="5" applyFont="1" applyBorder="1" applyAlignment="1">
      <alignment horizontal="left" vertical="center" wrapText="1"/>
    </xf>
    <xf numFmtId="0" fontId="21" fillId="0" borderId="0" xfId="8" applyFont="1" applyFill="1" applyBorder="1" applyAlignment="1">
      <alignment horizontal="left" vertical="top" wrapText="1"/>
    </xf>
    <xf numFmtId="0" fontId="19" fillId="3" borderId="0" xfId="0" applyFont="1" applyFill="1" applyBorder="1" applyAlignment="1">
      <alignment horizontal="left" vertical="center" wrapText="1"/>
    </xf>
    <xf numFmtId="0" fontId="0" fillId="3" borderId="0" xfId="0" applyFont="1" applyFill="1" applyBorder="1" applyAlignment="1">
      <alignment horizontal="left" vertical="center" wrapText="1"/>
    </xf>
    <xf numFmtId="0" fontId="13" fillId="0" borderId="0" xfId="8" applyFont="1" applyFill="1" applyBorder="1" applyAlignment="1">
      <alignment horizontal="left" vertical="top" wrapText="1"/>
    </xf>
    <xf numFmtId="0" fontId="28" fillId="0" borderId="0" xfId="8" applyFont="1" applyBorder="1" applyAlignment="1">
      <alignment horizontal="left" vertical="top" wrapText="1"/>
    </xf>
    <xf numFmtId="0" fontId="22" fillId="4" borderId="0" xfId="8" applyFont="1" applyFill="1" applyBorder="1" applyAlignment="1">
      <alignment horizontal="center" vertical="center"/>
    </xf>
    <xf numFmtId="0" fontId="22" fillId="4" borderId="0" xfId="8" applyFont="1" applyFill="1" applyBorder="1" applyAlignment="1">
      <alignment horizontal="left" vertical="center"/>
    </xf>
    <xf numFmtId="0" fontId="28" fillId="0" borderId="0" xfId="8" applyFont="1" applyFill="1" applyBorder="1" applyAlignment="1">
      <alignment horizontal="left" vertical="center" wrapText="1"/>
    </xf>
    <xf numFmtId="165" fontId="0" fillId="0" borderId="0" xfId="8" applyNumberFormat="1" applyFont="1" applyFill="1" applyBorder="1" applyAlignment="1">
      <alignment horizontal="left" vertical="top" wrapText="1"/>
    </xf>
    <xf numFmtId="0" fontId="23" fillId="0" borderId="0" xfId="8" applyFont="1" applyFill="1" applyBorder="1" applyAlignment="1">
      <alignment horizontal="left" vertical="top" wrapText="1"/>
    </xf>
    <xf numFmtId="0" fontId="0" fillId="0" borderId="21" xfId="8" applyFont="1" applyBorder="1" applyAlignment="1">
      <alignment horizontal="center" vertical="center" wrapText="1"/>
    </xf>
  </cellXfs>
  <cellStyles count="13">
    <cellStyle name="Excel Built-in Normal" xfId="1"/>
    <cellStyle name="Excel Built-in Normal 1" xfId="2"/>
    <cellStyle name="Excel Built-in Normal 2" xfId="8"/>
    <cellStyle name="Heading" xfId="3"/>
    <cellStyle name="Heading1" xfId="4"/>
    <cellStyle name="Heading1 1" xfId="10"/>
    <cellStyle name="Normal" xfId="0" builtinId="0"/>
    <cellStyle name="Normal 2" xfId="5"/>
    <cellStyle name="Normal 2 2" xfId="9"/>
    <cellStyle name="Result" xfId="6"/>
    <cellStyle name="Result 1" xfId="11"/>
    <cellStyle name="Result2" xfId="7"/>
    <cellStyle name="Result2 1" xfId="1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A%20BoQ%20Electric%20High%20Voltage%2040-%2049%20ENG%20tende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40-Kablovska kanalizacija"/>
      <sheetName val="41-NN razvod"/>
      <sheetName val="42-Uzemljivac"/>
      <sheetName val="43-Osvetljenje i prikljucnice"/>
      <sheetName val="44-Gromobran"/>
      <sheetName val="45-Otapanje leda"/>
      <sheetName val="46-BMS"/>
      <sheetName val="47-Klima i vent"/>
      <sheetName val="48-Spoljno osvetljenje"/>
      <sheetName val="49-TS i dizel agregat"/>
      <sheetName val="40-49 Rekapitulacija"/>
    </sheetNames>
    <sheetDataSet>
      <sheetData sheetId="0"/>
      <sheetData sheetId="1"/>
      <sheetData sheetId="2"/>
      <sheetData sheetId="3">
        <row r="6">
          <cell r="C6" t="str">
            <v xml:space="preserve">ELEKTRIČNA INSTALACIJA OSVETLJENJA,  PRIKLJUČNICA I ELEKTRIČNIH PRIKLJUČAKA / ELECTRICAL INSTALLATION OF LIGHTINGS, OUTLETS AND ELECTRICAL SERVICES </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I10"/>
  <sheetViews>
    <sheetView zoomScaleNormal="100" zoomScaleSheetLayoutView="70" workbookViewId="0">
      <selection activeCell="B5" sqref="B5:C5"/>
    </sheetView>
  </sheetViews>
  <sheetFormatPr defaultColWidth="11.125" defaultRowHeight="12.75"/>
  <cols>
    <col min="1" max="1" width="5.625" style="26" customWidth="1"/>
    <col min="2" max="2" width="9" style="36" customWidth="1"/>
    <col min="3" max="4" width="37.625" style="27" customWidth="1"/>
    <col min="5" max="5" width="5.875" style="28" customWidth="1"/>
    <col min="6" max="6" width="9.75" style="29" customWidth="1"/>
    <col min="7" max="7" width="10.375" style="30" customWidth="1"/>
    <col min="8" max="8" width="12.25" style="29" customWidth="1"/>
    <col min="9" max="249" width="10.125" style="1" customWidth="1"/>
    <col min="250" max="250" width="4.125" style="1" customWidth="1"/>
    <col min="251" max="251" width="6.75" style="1" customWidth="1"/>
    <col min="252" max="253" width="35.625" style="1" customWidth="1"/>
    <col min="254" max="254" width="5.875" style="1" customWidth="1"/>
    <col min="255" max="255" width="9.375" style="1" customWidth="1"/>
    <col min="256" max="16384" width="11.125" style="1"/>
  </cols>
  <sheetData>
    <row r="1" spans="1:9" ht="38.25" customHeight="1">
      <c r="A1" s="211" t="s">
        <v>505</v>
      </c>
      <c r="B1" s="211"/>
      <c r="C1" s="214" t="s">
        <v>529</v>
      </c>
      <c r="D1" s="214"/>
      <c r="E1" s="214"/>
      <c r="F1" s="214"/>
      <c r="G1" s="214"/>
      <c r="H1" s="214"/>
    </row>
    <row r="2" spans="1:9" ht="20.100000000000001" customHeight="1">
      <c r="A2" s="89"/>
      <c r="B2" s="90"/>
      <c r="C2" s="91"/>
      <c r="D2" s="91"/>
      <c r="E2" s="19"/>
      <c r="F2" s="20"/>
      <c r="G2" s="21"/>
      <c r="H2" s="20"/>
    </row>
    <row r="3" spans="1:9" ht="20.100000000000001" customHeight="1">
      <c r="A3" s="70"/>
      <c r="B3" s="65"/>
      <c r="C3" s="212" t="s">
        <v>194</v>
      </c>
      <c r="D3" s="212" t="s">
        <v>195</v>
      </c>
      <c r="E3" s="14"/>
      <c r="F3" s="15"/>
      <c r="G3" s="16"/>
      <c r="H3" s="71"/>
    </row>
    <row r="4" spans="1:9" ht="20.100000000000001" customHeight="1">
      <c r="A4" s="68"/>
      <c r="B4" s="32"/>
      <c r="C4" s="213"/>
      <c r="D4" s="213"/>
      <c r="E4" s="11"/>
      <c r="F4" s="12"/>
      <c r="G4" s="13"/>
      <c r="H4" s="69"/>
    </row>
    <row r="5" spans="1:9" ht="244.5" customHeight="1">
      <c r="A5" s="68">
        <v>1</v>
      </c>
      <c r="B5" s="209" t="s">
        <v>221</v>
      </c>
      <c r="C5" s="209"/>
      <c r="D5" s="209" t="s">
        <v>467</v>
      </c>
      <c r="E5" s="209"/>
      <c r="F5" s="209"/>
      <c r="G5" s="13"/>
      <c r="H5" s="69"/>
    </row>
    <row r="6" spans="1:9" ht="30" customHeight="1">
      <c r="A6" s="170">
        <v>2</v>
      </c>
      <c r="B6" s="209" t="s">
        <v>3</v>
      </c>
      <c r="C6" s="209"/>
      <c r="D6" s="209" t="s">
        <v>222</v>
      </c>
      <c r="E6" s="209"/>
      <c r="F6" s="209"/>
      <c r="G6" s="13"/>
      <c r="H6" s="17"/>
    </row>
    <row r="7" spans="1:9" ht="101.25" customHeight="1">
      <c r="A7" s="170"/>
      <c r="B7" s="209" t="s">
        <v>185</v>
      </c>
      <c r="C7" s="209"/>
      <c r="D7" s="210" t="s">
        <v>328</v>
      </c>
      <c r="E7" s="210"/>
      <c r="F7" s="210"/>
      <c r="G7" s="13"/>
      <c r="H7" s="17"/>
    </row>
    <row r="8" spans="1:9" ht="84" customHeight="1">
      <c r="A8" s="170"/>
      <c r="B8" s="209" t="s">
        <v>4</v>
      </c>
      <c r="C8" s="209"/>
      <c r="D8" s="210" t="s">
        <v>329</v>
      </c>
      <c r="E8" s="210"/>
      <c r="F8" s="210"/>
      <c r="G8" s="13"/>
      <c r="H8" s="17"/>
    </row>
    <row r="9" spans="1:9" ht="72" customHeight="1">
      <c r="A9" s="18"/>
      <c r="B9" s="208" t="s">
        <v>193</v>
      </c>
      <c r="C9" s="208"/>
      <c r="D9" s="208" t="s">
        <v>223</v>
      </c>
      <c r="E9" s="208"/>
      <c r="F9" s="208"/>
      <c r="G9" s="21"/>
      <c r="H9" s="22"/>
    </row>
    <row r="10" spans="1:9" s="23" customFormat="1">
      <c r="A10" s="26" t="s">
        <v>478</v>
      </c>
      <c r="B10" s="36"/>
      <c r="C10" s="27"/>
      <c r="D10" s="27"/>
      <c r="E10" s="28"/>
      <c r="F10" s="29"/>
      <c r="G10" s="30"/>
      <c r="H10" s="29"/>
      <c r="I10" s="1"/>
    </row>
  </sheetData>
  <sheetProtection password="CC39" sheet="1" objects="1" scenarios="1"/>
  <mergeCells count="14">
    <mergeCell ref="A1:B1"/>
    <mergeCell ref="C3:C4"/>
    <mergeCell ref="D3:D4"/>
    <mergeCell ref="B5:C5"/>
    <mergeCell ref="D5:F5"/>
    <mergeCell ref="C1:H1"/>
    <mergeCell ref="D9:F9"/>
    <mergeCell ref="B9:C9"/>
    <mergeCell ref="B8:C8"/>
    <mergeCell ref="D6:F6"/>
    <mergeCell ref="D7:F7"/>
    <mergeCell ref="B6:C6"/>
    <mergeCell ref="B7:C7"/>
    <mergeCell ref="D8:F8"/>
  </mergeCells>
  <printOptions horizontalCentered="1"/>
  <pageMargins left="0.39370078740157483" right="0.39370078740157483" top="0.98425196850393704" bottom="0.59055118110236227" header="0.11811023622047245" footer="0.31496062992125984"/>
  <pageSetup paperSize="9" firstPageNumber="0" orientation="landscape" horizontalDpi="300" verticalDpi="300" r:id="rId1"/>
  <headerFooter alignWithMargins="0">
    <oddFooter>&amp;L&amp;F / &amp;A&amp;R&amp;P / &amp;N</oddFooter>
  </headerFooter>
</worksheet>
</file>

<file path=xl/worksheets/sheet2.xml><?xml version="1.0" encoding="utf-8"?>
<worksheet xmlns="http://schemas.openxmlformats.org/spreadsheetml/2006/main" xmlns:r="http://schemas.openxmlformats.org/officeDocument/2006/relationships">
  <dimension ref="A1:J165"/>
  <sheetViews>
    <sheetView topLeftCell="A22" zoomScaleNormal="100" zoomScaleSheetLayoutView="70" workbookViewId="0">
      <selection activeCell="H121" sqref="H121"/>
    </sheetView>
  </sheetViews>
  <sheetFormatPr defaultColWidth="11.125" defaultRowHeight="12.75"/>
  <cols>
    <col min="1" max="1" width="5.625" style="26" customWidth="1"/>
    <col min="2" max="2" width="9" style="36" customWidth="1"/>
    <col min="3" max="4" width="37.625" style="27" customWidth="1"/>
    <col min="5" max="5" width="5.875" style="28" customWidth="1"/>
    <col min="6" max="6" width="9.75" style="29" customWidth="1"/>
    <col min="7" max="7" width="10.375" style="30" customWidth="1"/>
    <col min="8" max="8" width="12.25" style="29" customWidth="1"/>
    <col min="9" max="249" width="10.125" style="1" customWidth="1"/>
    <col min="250" max="250" width="4.125" style="1" customWidth="1"/>
    <col min="251" max="251" width="6.75" style="1" customWidth="1"/>
    <col min="252" max="253" width="35.625" style="1" customWidth="1"/>
    <col min="254" max="254" width="5.875" style="1" customWidth="1"/>
    <col min="255" max="255" width="9.375" style="1" customWidth="1"/>
    <col min="256" max="16384" width="11.125" style="1"/>
  </cols>
  <sheetData>
    <row r="1" spans="1:8" ht="33.75" customHeight="1">
      <c r="A1" s="211" t="s">
        <v>263</v>
      </c>
      <c r="B1" s="211"/>
      <c r="C1" s="214" t="s">
        <v>529</v>
      </c>
      <c r="D1" s="214"/>
      <c r="E1" s="214"/>
      <c r="F1" s="214"/>
      <c r="G1" s="214"/>
      <c r="H1" s="214"/>
    </row>
    <row r="2" spans="1:8" ht="17.100000000000001" customHeight="1">
      <c r="A2" s="83"/>
      <c r="B2" s="83"/>
      <c r="C2" s="2"/>
      <c r="D2" s="2"/>
      <c r="E2" s="3"/>
      <c r="F2" s="4"/>
      <c r="G2" s="5"/>
      <c r="H2" s="4"/>
    </row>
    <row r="3" spans="1:8" s="23" customFormat="1" ht="35.25" customHeight="1">
      <c r="A3" s="105"/>
      <c r="B3" s="106" t="s">
        <v>6</v>
      </c>
      <c r="C3" s="215" t="str">
        <f>'[1]43-Osvetljenje i prikljucnice'!$C$6</f>
        <v xml:space="preserve">ELEKTRIČNA INSTALACIJA OSVETLJENJA,  PRIKLJUČNICA I ELEKTRIČNIH PRIKLJUČAKA / ELECTRICAL INSTALLATION OF LIGHTINGS, OUTLETS AND ELECTRICAL SERVICES </v>
      </c>
      <c r="D3" s="216"/>
      <c r="E3" s="216"/>
      <c r="F3" s="216"/>
      <c r="G3" s="216"/>
      <c r="H3" s="107"/>
    </row>
    <row r="4" spans="1:8" ht="17.100000000000001" customHeight="1">
      <c r="A4" s="6"/>
      <c r="B4" s="31"/>
      <c r="C4" s="7"/>
      <c r="D4" s="7"/>
      <c r="E4" s="8"/>
      <c r="F4" s="9"/>
      <c r="G4" s="10"/>
      <c r="H4" s="9"/>
    </row>
    <row r="5" spans="1:8" ht="36.950000000000003" customHeight="1">
      <c r="A5" s="67" t="s">
        <v>259</v>
      </c>
      <c r="B5" s="79" t="s">
        <v>260</v>
      </c>
      <c r="C5" s="80" t="s">
        <v>1</v>
      </c>
      <c r="D5" s="67" t="s">
        <v>2</v>
      </c>
      <c r="E5" s="81" t="s">
        <v>261</v>
      </c>
      <c r="F5" s="81" t="s">
        <v>262</v>
      </c>
      <c r="G5" s="82" t="s">
        <v>479</v>
      </c>
      <c r="H5" s="80" t="s">
        <v>480</v>
      </c>
    </row>
    <row r="6" spans="1:8" s="23" customFormat="1" ht="174" customHeight="1">
      <c r="A6" s="24">
        <v>1</v>
      </c>
      <c r="B6" s="33" t="s">
        <v>7</v>
      </c>
      <c r="C6" s="44" t="s">
        <v>506</v>
      </c>
      <c r="D6" s="44" t="s">
        <v>507</v>
      </c>
      <c r="E6" s="40" t="s">
        <v>5</v>
      </c>
      <c r="F6" s="41">
        <v>6</v>
      </c>
      <c r="G6" s="88"/>
      <c r="H6" s="43">
        <f>F6*G6</f>
        <v>0</v>
      </c>
    </row>
    <row r="7" spans="1:8" s="23" customFormat="1" ht="83.25" customHeight="1">
      <c r="A7" s="24"/>
      <c r="B7" s="33" t="s">
        <v>8</v>
      </c>
      <c r="C7" s="44" t="s">
        <v>14</v>
      </c>
      <c r="D7" s="44" t="s">
        <v>224</v>
      </c>
      <c r="E7" s="179"/>
      <c r="F7" s="179"/>
      <c r="G7" s="197"/>
      <c r="H7" s="77"/>
    </row>
    <row r="8" spans="1:8" s="23" customFormat="1" ht="27.75" customHeight="1">
      <c r="A8" s="180">
        <f>A6+1</f>
        <v>2</v>
      </c>
      <c r="B8" s="181" t="s">
        <v>9</v>
      </c>
      <c r="C8" s="182" t="s">
        <v>347</v>
      </c>
      <c r="D8" s="182" t="s">
        <v>348</v>
      </c>
      <c r="E8" s="25" t="s">
        <v>0</v>
      </c>
      <c r="F8" s="171">
        <v>1</v>
      </c>
      <c r="G8" s="183"/>
      <c r="H8" s="175">
        <f>F8*G8</f>
        <v>0</v>
      </c>
    </row>
    <row r="9" spans="1:8" s="23" customFormat="1" ht="27.75" customHeight="1">
      <c r="A9" s="180">
        <f>A8+1</f>
        <v>3</v>
      </c>
      <c r="B9" s="181" t="s">
        <v>10</v>
      </c>
      <c r="C9" s="182" t="s">
        <v>349</v>
      </c>
      <c r="D9" s="182" t="s">
        <v>350</v>
      </c>
      <c r="E9" s="25" t="s">
        <v>0</v>
      </c>
      <c r="F9" s="171">
        <v>1</v>
      </c>
      <c r="G9" s="183"/>
      <c r="H9" s="175">
        <f>F9*G9</f>
        <v>0</v>
      </c>
    </row>
    <row r="10" spans="1:8" s="23" customFormat="1" ht="28.5" customHeight="1">
      <c r="A10" s="176">
        <f>A9+1</f>
        <v>4</v>
      </c>
      <c r="B10" s="177" t="s">
        <v>11</v>
      </c>
      <c r="C10" s="63" t="s">
        <v>351</v>
      </c>
      <c r="D10" s="63" t="s">
        <v>352</v>
      </c>
      <c r="E10" s="184" t="s">
        <v>0</v>
      </c>
      <c r="F10" s="60">
        <v>1</v>
      </c>
      <c r="G10" s="178"/>
      <c r="H10" s="62">
        <f>F10*G10</f>
        <v>0</v>
      </c>
    </row>
    <row r="11" spans="1:8" s="23" customFormat="1" ht="117.75" customHeight="1">
      <c r="A11" s="24"/>
      <c r="B11" s="33" t="s">
        <v>13</v>
      </c>
      <c r="C11" s="44" t="s">
        <v>359</v>
      </c>
      <c r="D11" s="44" t="s">
        <v>360</v>
      </c>
      <c r="E11" s="179"/>
      <c r="F11" s="179"/>
      <c r="G11" s="197"/>
      <c r="H11" s="77"/>
    </row>
    <row r="12" spans="1:8" s="23" customFormat="1" ht="27" customHeight="1">
      <c r="A12" s="180">
        <f>A10+1</f>
        <v>5</v>
      </c>
      <c r="B12" s="181" t="s">
        <v>9</v>
      </c>
      <c r="C12" s="182" t="s">
        <v>355</v>
      </c>
      <c r="D12" s="182" t="s">
        <v>356</v>
      </c>
      <c r="E12" s="25" t="s">
        <v>0</v>
      </c>
      <c r="F12" s="171">
        <v>12</v>
      </c>
      <c r="G12" s="183"/>
      <c r="H12" s="175">
        <f>F12*G12</f>
        <v>0</v>
      </c>
    </row>
    <row r="13" spans="1:8" s="23" customFormat="1" ht="27" customHeight="1">
      <c r="A13" s="180">
        <f>A12+1</f>
        <v>6</v>
      </c>
      <c r="B13" s="181" t="s">
        <v>10</v>
      </c>
      <c r="C13" s="182" t="s">
        <v>353</v>
      </c>
      <c r="D13" s="182" t="s">
        <v>357</v>
      </c>
      <c r="E13" s="25" t="s">
        <v>0</v>
      </c>
      <c r="F13" s="171">
        <v>5</v>
      </c>
      <c r="G13" s="183"/>
      <c r="H13" s="175">
        <f>F13*G13</f>
        <v>0</v>
      </c>
    </row>
    <row r="14" spans="1:8" s="23" customFormat="1" ht="28.5" customHeight="1">
      <c r="A14" s="180">
        <f>A13+1</f>
        <v>7</v>
      </c>
      <c r="B14" s="181" t="s">
        <v>11</v>
      </c>
      <c r="C14" s="182" t="s">
        <v>354</v>
      </c>
      <c r="D14" s="182" t="s">
        <v>358</v>
      </c>
      <c r="E14" s="25" t="s">
        <v>0</v>
      </c>
      <c r="F14" s="171">
        <v>14</v>
      </c>
      <c r="G14" s="183"/>
      <c r="H14" s="175">
        <f>F14*G14</f>
        <v>0</v>
      </c>
    </row>
    <row r="15" spans="1:8" s="23" customFormat="1" ht="14.25" customHeight="1">
      <c r="A15" s="176"/>
      <c r="B15" s="177"/>
      <c r="C15" s="63"/>
      <c r="D15" s="63"/>
      <c r="E15" s="184"/>
      <c r="F15" s="60"/>
      <c r="G15" s="178"/>
      <c r="H15" s="62"/>
    </row>
    <row r="16" spans="1:8" s="23" customFormat="1" ht="120" customHeight="1">
      <c r="A16" s="24"/>
      <c r="B16" s="33" t="s">
        <v>15</v>
      </c>
      <c r="C16" s="44" t="s">
        <v>180</v>
      </c>
      <c r="D16" s="44" t="s">
        <v>319</v>
      </c>
      <c r="E16" s="74"/>
      <c r="F16" s="75"/>
      <c r="G16" s="76"/>
      <c r="H16" s="77"/>
    </row>
    <row r="17" spans="1:10" s="23" customFormat="1" ht="27" customHeight="1">
      <c r="A17" s="180">
        <f>A14+1</f>
        <v>8</v>
      </c>
      <c r="B17" s="181" t="s">
        <v>9</v>
      </c>
      <c r="C17" s="182" t="s">
        <v>361</v>
      </c>
      <c r="D17" s="182" t="s">
        <v>364</v>
      </c>
      <c r="E17" s="25" t="s">
        <v>0</v>
      </c>
      <c r="F17" s="171">
        <v>12</v>
      </c>
      <c r="G17" s="183"/>
      <c r="H17" s="175">
        <f>F17*G17</f>
        <v>0</v>
      </c>
    </row>
    <row r="18" spans="1:10" s="23" customFormat="1" ht="27" customHeight="1">
      <c r="A18" s="180">
        <f>A17+1</f>
        <v>9</v>
      </c>
      <c r="B18" s="181" t="s">
        <v>10</v>
      </c>
      <c r="C18" s="182" t="s">
        <v>362</v>
      </c>
      <c r="D18" s="182" t="s">
        <v>365</v>
      </c>
      <c r="E18" s="25" t="s">
        <v>0</v>
      </c>
      <c r="F18" s="171">
        <v>5</v>
      </c>
      <c r="G18" s="183"/>
      <c r="H18" s="175">
        <f>F18*G18</f>
        <v>0</v>
      </c>
    </row>
    <row r="19" spans="1:10" s="23" customFormat="1" ht="27" customHeight="1">
      <c r="A19" s="176">
        <f>A18+1</f>
        <v>10</v>
      </c>
      <c r="B19" s="177" t="s">
        <v>10</v>
      </c>
      <c r="C19" s="63" t="s">
        <v>363</v>
      </c>
      <c r="D19" s="63" t="s">
        <v>366</v>
      </c>
      <c r="E19" s="184" t="s">
        <v>0</v>
      </c>
      <c r="F19" s="60">
        <v>14</v>
      </c>
      <c r="G19" s="178"/>
      <c r="H19" s="62">
        <f>F19*G19</f>
        <v>0</v>
      </c>
    </row>
    <row r="20" spans="1:10" s="23" customFormat="1" ht="306.75" customHeight="1">
      <c r="A20" s="24">
        <f>A19+1</f>
        <v>11</v>
      </c>
      <c r="B20" s="33" t="s">
        <v>16</v>
      </c>
      <c r="C20" s="172" t="s">
        <v>509</v>
      </c>
      <c r="D20" s="172" t="s">
        <v>511</v>
      </c>
      <c r="E20" s="74"/>
      <c r="F20" s="75"/>
      <c r="G20" s="76"/>
      <c r="H20" s="78"/>
    </row>
    <row r="21" spans="1:10" s="23" customFormat="1" ht="282" customHeight="1">
      <c r="A21" s="176"/>
      <c r="B21" s="177"/>
      <c r="C21" s="173" t="s">
        <v>510</v>
      </c>
      <c r="D21" s="173" t="s">
        <v>512</v>
      </c>
      <c r="E21" s="59" t="s">
        <v>5</v>
      </c>
      <c r="F21" s="60">
        <v>1</v>
      </c>
      <c r="G21" s="185"/>
      <c r="H21" s="62">
        <f>F21*G21</f>
        <v>0</v>
      </c>
    </row>
    <row r="22" spans="1:10" s="23" customFormat="1" ht="247.5" customHeight="1">
      <c r="A22" s="176">
        <f>A20+1</f>
        <v>12</v>
      </c>
      <c r="B22" s="177" t="s">
        <v>18</v>
      </c>
      <c r="C22" s="64" t="s">
        <v>367</v>
      </c>
      <c r="D22" s="64" t="s">
        <v>368</v>
      </c>
      <c r="E22" s="59" t="s">
        <v>5</v>
      </c>
      <c r="F22" s="60">
        <v>1</v>
      </c>
      <c r="G22" s="61"/>
      <c r="H22" s="62">
        <f>F22*G22</f>
        <v>0</v>
      </c>
    </row>
    <row r="23" spans="1:10" s="23" customFormat="1" ht="309.75" customHeight="1">
      <c r="A23" s="24">
        <f>A22+1</f>
        <v>13</v>
      </c>
      <c r="B23" s="33" t="s">
        <v>17</v>
      </c>
      <c r="C23" s="172" t="s">
        <v>508</v>
      </c>
      <c r="D23" s="172" t="s">
        <v>513</v>
      </c>
      <c r="E23" s="186"/>
      <c r="F23" s="75"/>
      <c r="G23" s="76"/>
      <c r="H23" s="77"/>
    </row>
    <row r="24" spans="1:10" s="23" customFormat="1" ht="256.5" customHeight="1">
      <c r="A24" s="176"/>
      <c r="B24" s="177"/>
      <c r="C24" s="173" t="s">
        <v>515</v>
      </c>
      <c r="D24" s="173" t="s">
        <v>514</v>
      </c>
      <c r="E24" s="59" t="s">
        <v>5</v>
      </c>
      <c r="F24" s="60">
        <v>1</v>
      </c>
      <c r="G24" s="61"/>
      <c r="H24" s="62">
        <f>F24*G24</f>
        <v>0</v>
      </c>
    </row>
    <row r="25" spans="1:10" s="23" customFormat="1" ht="312.75" customHeight="1">
      <c r="A25" s="24">
        <f>A23+1</f>
        <v>14</v>
      </c>
      <c r="B25" s="33" t="s">
        <v>19</v>
      </c>
      <c r="C25" s="172" t="s">
        <v>518</v>
      </c>
      <c r="D25" s="172" t="s">
        <v>519</v>
      </c>
      <c r="E25" s="74"/>
      <c r="F25" s="75"/>
      <c r="G25" s="76"/>
      <c r="H25" s="77"/>
    </row>
    <row r="26" spans="1:10" s="23" customFormat="1" ht="264.75" customHeight="1">
      <c r="A26" s="176"/>
      <c r="B26" s="177"/>
      <c r="C26" s="173" t="s">
        <v>528</v>
      </c>
      <c r="D26" s="173" t="s">
        <v>520</v>
      </c>
      <c r="E26" s="59" t="s">
        <v>5</v>
      </c>
      <c r="F26" s="60">
        <v>1</v>
      </c>
      <c r="G26" s="61"/>
      <c r="H26" s="62">
        <f>F26*G26</f>
        <v>0</v>
      </c>
      <c r="J26"/>
    </row>
    <row r="27" spans="1:10" s="23" customFormat="1" ht="226.5" customHeight="1">
      <c r="A27" s="37">
        <f>A25+1</f>
        <v>15</v>
      </c>
      <c r="B27" s="38" t="s">
        <v>20</v>
      </c>
      <c r="C27" s="64" t="s">
        <v>369</v>
      </c>
      <c r="D27" s="64" t="s">
        <v>370</v>
      </c>
      <c r="E27" s="40" t="s">
        <v>5</v>
      </c>
      <c r="F27" s="41">
        <v>1</v>
      </c>
      <c r="G27" s="42"/>
      <c r="H27" s="43">
        <f t="shared" ref="H27:H41" si="0">F27*G27</f>
        <v>0</v>
      </c>
      <c r="J27"/>
    </row>
    <row r="28" spans="1:10" s="23" customFormat="1" ht="294.75" customHeight="1">
      <c r="A28" s="24">
        <f>A27+1</f>
        <v>16</v>
      </c>
      <c r="B28" s="33" t="s">
        <v>21</v>
      </c>
      <c r="C28" s="172" t="s">
        <v>521</v>
      </c>
      <c r="D28" s="172" t="s">
        <v>522</v>
      </c>
      <c r="E28" s="186"/>
      <c r="F28" s="75"/>
      <c r="G28" s="76"/>
      <c r="H28" s="77"/>
    </row>
    <row r="29" spans="1:10" s="23" customFormat="1" ht="252.75" customHeight="1">
      <c r="A29" s="176"/>
      <c r="B29" s="177"/>
      <c r="C29" s="173" t="s">
        <v>524</v>
      </c>
      <c r="D29" s="173" t="s">
        <v>514</v>
      </c>
      <c r="E29" s="59" t="s">
        <v>5</v>
      </c>
      <c r="F29" s="60">
        <v>1</v>
      </c>
      <c r="G29" s="61"/>
      <c r="H29" s="62">
        <f t="shared" si="0"/>
        <v>0</v>
      </c>
      <c r="J29"/>
    </row>
    <row r="30" spans="1:10" s="23" customFormat="1" ht="334.5" customHeight="1">
      <c r="A30" s="37">
        <f>A28+1</f>
        <v>17</v>
      </c>
      <c r="B30" s="38" t="s">
        <v>371</v>
      </c>
      <c r="C30" s="172" t="s">
        <v>523</v>
      </c>
      <c r="D30" s="172" t="s">
        <v>525</v>
      </c>
      <c r="E30" s="74"/>
      <c r="F30" s="75"/>
      <c r="G30" s="76"/>
      <c r="H30" s="78"/>
      <c r="J30"/>
    </row>
    <row r="31" spans="1:10" s="23" customFormat="1" ht="270.75" customHeight="1">
      <c r="A31" s="37"/>
      <c r="B31" s="38"/>
      <c r="C31" s="173" t="s">
        <v>527</v>
      </c>
      <c r="D31" s="173" t="s">
        <v>526</v>
      </c>
      <c r="E31" s="59" t="s">
        <v>5</v>
      </c>
      <c r="F31" s="60">
        <v>1</v>
      </c>
      <c r="G31" s="61"/>
      <c r="H31" s="62">
        <f>F31*G31</f>
        <v>0</v>
      </c>
      <c r="J31"/>
    </row>
    <row r="32" spans="1:10" s="23" customFormat="1" ht="230.25" customHeight="1">
      <c r="A32" s="37">
        <f>A30+1</f>
        <v>18</v>
      </c>
      <c r="B32" s="38" t="s">
        <v>374</v>
      </c>
      <c r="C32" s="64" t="s">
        <v>372</v>
      </c>
      <c r="D32" s="64" t="s">
        <v>373</v>
      </c>
      <c r="E32" s="40" t="s">
        <v>5</v>
      </c>
      <c r="F32" s="41">
        <v>1</v>
      </c>
      <c r="G32" s="42"/>
      <c r="H32" s="43">
        <f>F32*G32</f>
        <v>0</v>
      </c>
      <c r="J32"/>
    </row>
    <row r="33" spans="1:10" s="23" customFormat="1" ht="307.5" customHeight="1">
      <c r="A33" s="37">
        <f>A32+1</f>
        <v>19</v>
      </c>
      <c r="B33" s="38" t="s">
        <v>22</v>
      </c>
      <c r="C33" s="172" t="s">
        <v>516</v>
      </c>
      <c r="D33" s="172" t="s">
        <v>517</v>
      </c>
      <c r="E33" s="40"/>
      <c r="F33" s="41"/>
      <c r="G33" s="42"/>
      <c r="H33" s="43"/>
      <c r="J33"/>
    </row>
    <row r="34" spans="1:10" s="23" customFormat="1" ht="259.5" customHeight="1">
      <c r="A34" s="37"/>
      <c r="B34" s="38"/>
      <c r="C34" s="173" t="s">
        <v>515</v>
      </c>
      <c r="D34" s="173" t="s">
        <v>514</v>
      </c>
      <c r="E34" s="40" t="s">
        <v>5</v>
      </c>
      <c r="F34" s="41">
        <v>1</v>
      </c>
      <c r="G34" s="42"/>
      <c r="H34" s="43">
        <f>F34*G34</f>
        <v>0</v>
      </c>
      <c r="J34"/>
    </row>
    <row r="35" spans="1:10" s="23" customFormat="1" ht="272.25" customHeight="1">
      <c r="A35" s="37">
        <f>A33+1</f>
        <v>20</v>
      </c>
      <c r="B35" s="50" t="s">
        <v>23</v>
      </c>
      <c r="C35" s="45" t="s">
        <v>448</v>
      </c>
      <c r="D35" s="45" t="s">
        <v>445</v>
      </c>
      <c r="E35" s="40" t="s">
        <v>5</v>
      </c>
      <c r="F35" s="46">
        <v>65</v>
      </c>
      <c r="G35" s="47"/>
      <c r="H35" s="43">
        <f t="shared" si="0"/>
        <v>0</v>
      </c>
      <c r="J35"/>
    </row>
    <row r="36" spans="1:10" s="23" customFormat="1" ht="162" customHeight="1">
      <c r="A36" s="48">
        <f t="shared" ref="A36:A41" si="1">+A35+1</f>
        <v>21</v>
      </c>
      <c r="B36" s="50" t="s">
        <v>443</v>
      </c>
      <c r="C36" s="45" t="s">
        <v>447</v>
      </c>
      <c r="D36" s="45" t="s">
        <v>446</v>
      </c>
      <c r="E36" s="40" t="s">
        <v>5</v>
      </c>
      <c r="F36" s="46">
        <v>1</v>
      </c>
      <c r="G36" s="47"/>
      <c r="H36" s="43">
        <f t="shared" si="0"/>
        <v>0</v>
      </c>
      <c r="J36"/>
    </row>
    <row r="37" spans="1:10" s="23" customFormat="1" ht="174" customHeight="1">
      <c r="A37" s="48">
        <f t="shared" si="1"/>
        <v>22</v>
      </c>
      <c r="B37" s="50" t="s">
        <v>24</v>
      </c>
      <c r="C37" s="45" t="s">
        <v>449</v>
      </c>
      <c r="D37" s="45" t="s">
        <v>450</v>
      </c>
      <c r="E37" s="40" t="s">
        <v>5</v>
      </c>
      <c r="F37" s="46">
        <v>6</v>
      </c>
      <c r="G37" s="47"/>
      <c r="H37" s="43">
        <f t="shared" si="0"/>
        <v>0</v>
      </c>
      <c r="J37"/>
    </row>
    <row r="38" spans="1:10" s="23" customFormat="1" ht="152.25" customHeight="1">
      <c r="A38" s="48">
        <f t="shared" si="1"/>
        <v>23</v>
      </c>
      <c r="B38" s="50" t="s">
        <v>25</v>
      </c>
      <c r="C38" s="45" t="s">
        <v>451</v>
      </c>
      <c r="D38" s="45" t="s">
        <v>375</v>
      </c>
      <c r="E38" s="40" t="s">
        <v>5</v>
      </c>
      <c r="F38" s="46">
        <v>2</v>
      </c>
      <c r="G38" s="47"/>
      <c r="H38" s="43">
        <f>F38*G38</f>
        <v>0</v>
      </c>
      <c r="J38"/>
    </row>
    <row r="39" spans="1:10" s="23" customFormat="1" ht="153" customHeight="1">
      <c r="A39" s="48">
        <f t="shared" si="1"/>
        <v>24</v>
      </c>
      <c r="B39" s="50" t="s">
        <v>26</v>
      </c>
      <c r="C39" s="45" t="s">
        <v>452</v>
      </c>
      <c r="D39" s="45" t="s">
        <v>453</v>
      </c>
      <c r="E39" s="40" t="s">
        <v>5</v>
      </c>
      <c r="F39" s="46">
        <v>2</v>
      </c>
      <c r="G39" s="47"/>
      <c r="H39" s="43">
        <f>F39*G39</f>
        <v>0</v>
      </c>
      <c r="J39"/>
    </row>
    <row r="40" spans="1:10" s="23" customFormat="1" ht="149.25" customHeight="1">
      <c r="A40" s="48">
        <f t="shared" si="1"/>
        <v>25</v>
      </c>
      <c r="B40" s="50" t="s">
        <v>27</v>
      </c>
      <c r="C40" s="45" t="s">
        <v>454</v>
      </c>
      <c r="D40" s="45" t="s">
        <v>455</v>
      </c>
      <c r="E40" s="40" t="s">
        <v>5</v>
      </c>
      <c r="F40" s="46">
        <v>4</v>
      </c>
      <c r="G40" s="47"/>
      <c r="H40" s="43">
        <f t="shared" si="0"/>
        <v>0</v>
      </c>
    </row>
    <row r="41" spans="1:10" s="23" customFormat="1" ht="146.25" customHeight="1">
      <c r="A41" s="48">
        <f t="shared" si="1"/>
        <v>26</v>
      </c>
      <c r="B41" s="50" t="s">
        <v>28</v>
      </c>
      <c r="C41" s="45" t="s">
        <v>456</v>
      </c>
      <c r="D41" s="45" t="s">
        <v>457</v>
      </c>
      <c r="E41" s="40" t="s">
        <v>5</v>
      </c>
      <c r="F41" s="46">
        <v>2</v>
      </c>
      <c r="G41" s="47"/>
      <c r="H41" s="43">
        <f t="shared" si="0"/>
        <v>0</v>
      </c>
      <c r="J41"/>
    </row>
    <row r="42" spans="1:10" s="23" customFormat="1" ht="126" customHeight="1">
      <c r="A42" s="187"/>
      <c r="B42" s="188" t="s">
        <v>29</v>
      </c>
      <c r="C42" s="44" t="s">
        <v>337</v>
      </c>
      <c r="D42" s="44" t="s">
        <v>338</v>
      </c>
      <c r="E42" s="186"/>
      <c r="F42" s="189"/>
      <c r="G42" s="190"/>
      <c r="H42" s="77"/>
    </row>
    <row r="43" spans="1:10" s="23" customFormat="1" ht="21.75" customHeight="1">
      <c r="A43" s="191">
        <f>A41+1</f>
        <v>27</v>
      </c>
      <c r="B43" s="192" t="s">
        <v>9</v>
      </c>
      <c r="C43" s="182" t="s">
        <v>376</v>
      </c>
      <c r="D43" s="182" t="s">
        <v>377</v>
      </c>
      <c r="E43" s="25" t="s">
        <v>0</v>
      </c>
      <c r="F43" s="171">
        <v>40</v>
      </c>
      <c r="G43" s="193"/>
      <c r="H43" s="175">
        <f>F43*G43</f>
        <v>0</v>
      </c>
      <c r="I43"/>
    </row>
    <row r="44" spans="1:10" s="23" customFormat="1" ht="21.75" customHeight="1">
      <c r="A44" s="191">
        <f t="shared" ref="A44:A45" si="2">+A43+1</f>
        <v>28</v>
      </c>
      <c r="B44" s="192" t="s">
        <v>10</v>
      </c>
      <c r="C44" s="182" t="s">
        <v>378</v>
      </c>
      <c r="D44" s="182" t="s">
        <v>379</v>
      </c>
      <c r="E44" s="25" t="s">
        <v>0</v>
      </c>
      <c r="F44" s="171">
        <v>40</v>
      </c>
      <c r="G44" s="193"/>
      <c r="H44" s="175">
        <f>F44*G44</f>
        <v>0</v>
      </c>
      <c r="I44"/>
    </row>
    <row r="45" spans="1:10" s="23" customFormat="1" ht="21.75" customHeight="1">
      <c r="A45" s="51">
        <f t="shared" si="2"/>
        <v>29</v>
      </c>
      <c r="B45" s="34" t="s">
        <v>11</v>
      </c>
      <c r="C45" s="63" t="s">
        <v>381</v>
      </c>
      <c r="D45" s="63" t="s">
        <v>380</v>
      </c>
      <c r="E45" s="184" t="s">
        <v>0</v>
      </c>
      <c r="F45" s="60">
        <v>40</v>
      </c>
      <c r="G45" s="61"/>
      <c r="H45" s="62">
        <f>F45*G45</f>
        <v>0</v>
      </c>
      <c r="I45"/>
    </row>
    <row r="46" spans="1:10" s="23" customFormat="1" ht="120" customHeight="1">
      <c r="A46" s="187"/>
      <c r="B46" s="188" t="s">
        <v>30</v>
      </c>
      <c r="C46" s="44" t="s">
        <v>345</v>
      </c>
      <c r="D46" s="44" t="s">
        <v>346</v>
      </c>
      <c r="E46" s="74"/>
      <c r="F46" s="75"/>
      <c r="G46" s="76"/>
      <c r="H46" s="77"/>
    </row>
    <row r="47" spans="1:10" s="23" customFormat="1" ht="33.75" customHeight="1">
      <c r="A47" s="191">
        <f>A45+1</f>
        <v>30</v>
      </c>
      <c r="B47" s="192" t="s">
        <v>9</v>
      </c>
      <c r="C47" s="182" t="s">
        <v>382</v>
      </c>
      <c r="D47" s="182" t="s">
        <v>383</v>
      </c>
      <c r="E47" s="25" t="s">
        <v>0</v>
      </c>
      <c r="F47" s="171">
        <v>20</v>
      </c>
      <c r="G47" s="193"/>
      <c r="H47" s="175">
        <f t="shared" ref="H47:H52" si="3">F47*G47</f>
        <v>0</v>
      </c>
    </row>
    <row r="48" spans="1:10" s="23" customFormat="1" ht="30" customHeight="1">
      <c r="A48" s="191">
        <f t="shared" ref="A48:A52" si="4">+A47+1</f>
        <v>31</v>
      </c>
      <c r="B48" s="192" t="s">
        <v>10</v>
      </c>
      <c r="C48" s="182" t="s">
        <v>384</v>
      </c>
      <c r="D48" s="182" t="s">
        <v>385</v>
      </c>
      <c r="E48" s="25" t="s">
        <v>0</v>
      </c>
      <c r="F48" s="171">
        <v>20</v>
      </c>
      <c r="G48" s="193"/>
      <c r="H48" s="175">
        <f t="shared" si="3"/>
        <v>0</v>
      </c>
    </row>
    <row r="49" spans="1:10" s="23" customFormat="1" ht="30" customHeight="1">
      <c r="A49" s="191">
        <f t="shared" si="4"/>
        <v>32</v>
      </c>
      <c r="B49" s="192" t="s">
        <v>11</v>
      </c>
      <c r="C49" s="182" t="s">
        <v>386</v>
      </c>
      <c r="D49" s="182" t="s">
        <v>387</v>
      </c>
      <c r="E49" s="25" t="s">
        <v>0</v>
      </c>
      <c r="F49" s="171">
        <v>20</v>
      </c>
      <c r="G49" s="193"/>
      <c r="H49" s="175">
        <f t="shared" si="3"/>
        <v>0</v>
      </c>
    </row>
    <row r="50" spans="1:10" s="23" customFormat="1" ht="45" customHeight="1">
      <c r="A50" s="191">
        <f t="shared" si="4"/>
        <v>33</v>
      </c>
      <c r="B50" s="192" t="s">
        <v>12</v>
      </c>
      <c r="C50" s="182" t="s">
        <v>388</v>
      </c>
      <c r="D50" s="182" t="s">
        <v>389</v>
      </c>
      <c r="E50" s="25" t="s">
        <v>0</v>
      </c>
      <c r="F50" s="171">
        <v>40</v>
      </c>
      <c r="G50" s="193"/>
      <c r="H50" s="175">
        <f t="shared" si="3"/>
        <v>0</v>
      </c>
    </row>
    <row r="51" spans="1:10" s="23" customFormat="1" ht="45" customHeight="1">
      <c r="A51" s="191">
        <f t="shared" si="4"/>
        <v>34</v>
      </c>
      <c r="B51" s="192" t="s">
        <v>49</v>
      </c>
      <c r="C51" s="182" t="s">
        <v>390</v>
      </c>
      <c r="D51" s="182" t="s">
        <v>391</v>
      </c>
      <c r="E51" s="25" t="s">
        <v>0</v>
      </c>
      <c r="F51" s="171">
        <v>40</v>
      </c>
      <c r="G51" s="193"/>
      <c r="H51" s="175">
        <f t="shared" si="3"/>
        <v>0</v>
      </c>
    </row>
    <row r="52" spans="1:10" s="23" customFormat="1" ht="44.25" customHeight="1">
      <c r="A52" s="51">
        <f t="shared" si="4"/>
        <v>35</v>
      </c>
      <c r="B52" s="34" t="s">
        <v>126</v>
      </c>
      <c r="C52" s="63" t="s">
        <v>392</v>
      </c>
      <c r="D52" s="63" t="s">
        <v>393</v>
      </c>
      <c r="E52" s="184" t="s">
        <v>0</v>
      </c>
      <c r="F52" s="60">
        <v>40</v>
      </c>
      <c r="G52" s="61"/>
      <c r="H52" s="62">
        <f t="shared" si="3"/>
        <v>0</v>
      </c>
    </row>
    <row r="53" spans="1:10" s="23" customFormat="1" ht="99.75" customHeight="1">
      <c r="A53" s="187"/>
      <c r="B53" s="188" t="s">
        <v>32</v>
      </c>
      <c r="C53" s="44" t="s">
        <v>31</v>
      </c>
      <c r="D53" s="44" t="s">
        <v>320</v>
      </c>
      <c r="E53" s="179"/>
      <c r="F53" s="179"/>
      <c r="G53" s="197"/>
      <c r="H53" s="77"/>
      <c r="J53"/>
    </row>
    <row r="54" spans="1:10" s="23" customFormat="1" ht="30.75" customHeight="1">
      <c r="A54" s="191">
        <f>A52+1</f>
        <v>36</v>
      </c>
      <c r="B54" s="192" t="s">
        <v>9</v>
      </c>
      <c r="C54" s="182" t="s">
        <v>394</v>
      </c>
      <c r="D54" s="182" t="s">
        <v>395</v>
      </c>
      <c r="E54" s="25" t="s">
        <v>0</v>
      </c>
      <c r="F54" s="171">
        <v>34</v>
      </c>
      <c r="G54" s="193"/>
      <c r="H54" s="175">
        <f>F54*G54</f>
        <v>0</v>
      </c>
    </row>
    <row r="55" spans="1:10" s="23" customFormat="1" ht="30.75" customHeight="1">
      <c r="A55" s="191">
        <f t="shared" ref="A55:A57" si="5">+A54+1</f>
        <v>37</v>
      </c>
      <c r="B55" s="192" t="s">
        <v>10</v>
      </c>
      <c r="C55" s="182" t="s">
        <v>396</v>
      </c>
      <c r="D55" s="182" t="s">
        <v>397</v>
      </c>
      <c r="E55" s="25" t="s">
        <v>0</v>
      </c>
      <c r="F55" s="171">
        <v>18</v>
      </c>
      <c r="G55" s="193"/>
      <c r="H55" s="175">
        <f>F55*G55</f>
        <v>0</v>
      </c>
    </row>
    <row r="56" spans="1:10" s="23" customFormat="1" ht="32.25" customHeight="1">
      <c r="A56" s="191">
        <f t="shared" si="5"/>
        <v>38</v>
      </c>
      <c r="B56" s="192" t="s">
        <v>11</v>
      </c>
      <c r="C56" s="182" t="s">
        <v>398</v>
      </c>
      <c r="D56" s="182" t="s">
        <v>399</v>
      </c>
      <c r="E56" s="25" t="s">
        <v>0</v>
      </c>
      <c r="F56" s="171">
        <v>18</v>
      </c>
      <c r="G56" s="193"/>
      <c r="H56" s="175">
        <f>F56*G56</f>
        <v>0</v>
      </c>
    </row>
    <row r="57" spans="1:10" s="23" customFormat="1" ht="32.25" customHeight="1">
      <c r="A57" s="51">
        <f t="shared" si="5"/>
        <v>39</v>
      </c>
      <c r="B57" s="34" t="s">
        <v>12</v>
      </c>
      <c r="C57" s="63" t="s">
        <v>406</v>
      </c>
      <c r="D57" s="63" t="s">
        <v>407</v>
      </c>
      <c r="E57" s="184" t="s">
        <v>0</v>
      </c>
      <c r="F57" s="60">
        <v>18</v>
      </c>
      <c r="G57" s="61"/>
      <c r="H57" s="62">
        <f>F57*G57</f>
        <v>0</v>
      </c>
    </row>
    <row r="58" spans="1:10" s="23" customFormat="1" ht="149.25" customHeight="1">
      <c r="A58" s="187"/>
      <c r="B58" s="188" t="s">
        <v>34</v>
      </c>
      <c r="C58" s="44" t="s">
        <v>339</v>
      </c>
      <c r="D58" s="44" t="s">
        <v>340</v>
      </c>
      <c r="E58" s="74"/>
      <c r="F58" s="75"/>
      <c r="G58" s="76"/>
      <c r="H58" s="77"/>
    </row>
    <row r="59" spans="1:10" s="23" customFormat="1" ht="44.25" customHeight="1">
      <c r="A59" s="191">
        <f>A57+1</f>
        <v>40</v>
      </c>
      <c r="B59" s="192" t="s">
        <v>9</v>
      </c>
      <c r="C59" s="182" t="s">
        <v>400</v>
      </c>
      <c r="D59" s="182" t="s">
        <v>403</v>
      </c>
      <c r="E59" s="174" t="s">
        <v>5</v>
      </c>
      <c r="F59" s="171">
        <v>32</v>
      </c>
      <c r="G59" s="193"/>
      <c r="H59" s="175">
        <f>F59*G59</f>
        <v>0</v>
      </c>
    </row>
    <row r="60" spans="1:10" s="23" customFormat="1" ht="40.5" customHeight="1">
      <c r="A60" s="191">
        <f t="shared" ref="A60:A61" si="6">+A59+1</f>
        <v>41</v>
      </c>
      <c r="B60" s="192" t="s">
        <v>10</v>
      </c>
      <c r="C60" s="182" t="s">
        <v>401</v>
      </c>
      <c r="D60" s="182" t="s">
        <v>402</v>
      </c>
      <c r="E60" s="174" t="s">
        <v>5</v>
      </c>
      <c r="F60" s="171">
        <v>31</v>
      </c>
      <c r="G60" s="193"/>
      <c r="H60" s="175">
        <f>F60*G60</f>
        <v>0</v>
      </c>
    </row>
    <row r="61" spans="1:10" s="23" customFormat="1" ht="40.5" customHeight="1">
      <c r="A61" s="51">
        <f t="shared" si="6"/>
        <v>42</v>
      </c>
      <c r="B61" s="34" t="s">
        <v>11</v>
      </c>
      <c r="C61" s="63" t="s">
        <v>404</v>
      </c>
      <c r="D61" s="63" t="s">
        <v>405</v>
      </c>
      <c r="E61" s="59" t="s">
        <v>5</v>
      </c>
      <c r="F61" s="60">
        <v>29</v>
      </c>
      <c r="G61" s="61"/>
      <c r="H61" s="62">
        <f>F61*G61</f>
        <v>0</v>
      </c>
    </row>
    <row r="62" spans="1:10" s="23" customFormat="1" ht="163.5" customHeight="1">
      <c r="A62" s="187"/>
      <c r="B62" s="188" t="s">
        <v>35</v>
      </c>
      <c r="C62" s="44" t="s">
        <v>341</v>
      </c>
      <c r="D62" s="44" t="s">
        <v>342</v>
      </c>
      <c r="E62" s="74"/>
      <c r="F62" s="75"/>
      <c r="G62" s="76"/>
      <c r="H62" s="77"/>
    </row>
    <row r="63" spans="1:10" s="23" customFormat="1" ht="36" customHeight="1">
      <c r="A63" s="191">
        <f>A61+1</f>
        <v>43</v>
      </c>
      <c r="B63" s="192" t="s">
        <v>9</v>
      </c>
      <c r="C63" s="182" t="s">
        <v>458</v>
      </c>
      <c r="D63" s="182" t="s">
        <v>461</v>
      </c>
      <c r="E63" s="174" t="s">
        <v>5</v>
      </c>
      <c r="F63" s="171">
        <v>32</v>
      </c>
      <c r="G63" s="193"/>
      <c r="H63" s="175">
        <f>F63*G63</f>
        <v>0</v>
      </c>
    </row>
    <row r="64" spans="1:10" s="23" customFormat="1" ht="36" customHeight="1">
      <c r="A64" s="191">
        <f t="shared" ref="A64:A65" si="7">+A63+1</f>
        <v>44</v>
      </c>
      <c r="B64" s="192" t="s">
        <v>10</v>
      </c>
      <c r="C64" s="182" t="s">
        <v>459</v>
      </c>
      <c r="D64" s="182" t="s">
        <v>462</v>
      </c>
      <c r="E64" s="174" t="s">
        <v>5</v>
      </c>
      <c r="F64" s="171">
        <v>31</v>
      </c>
      <c r="G64" s="193"/>
      <c r="H64" s="175">
        <f>F64*G64</f>
        <v>0</v>
      </c>
    </row>
    <row r="65" spans="1:10" s="23" customFormat="1" ht="36" customHeight="1">
      <c r="A65" s="51">
        <f t="shared" si="7"/>
        <v>45</v>
      </c>
      <c r="B65" s="34" t="s">
        <v>11</v>
      </c>
      <c r="C65" s="63" t="s">
        <v>460</v>
      </c>
      <c r="D65" s="63" t="s">
        <v>463</v>
      </c>
      <c r="E65" s="59" t="s">
        <v>5</v>
      </c>
      <c r="F65" s="60">
        <v>29</v>
      </c>
      <c r="G65" s="61"/>
      <c r="H65" s="62">
        <f>F65*G65</f>
        <v>0</v>
      </c>
      <c r="J65"/>
    </row>
    <row r="66" spans="1:10" s="23" customFormat="1" ht="49.5" customHeight="1">
      <c r="A66" s="187"/>
      <c r="B66" s="188" t="s">
        <v>36</v>
      </c>
      <c r="C66" s="44" t="s">
        <v>33</v>
      </c>
      <c r="D66" s="44" t="s">
        <v>225</v>
      </c>
      <c r="E66" s="74"/>
      <c r="F66" s="75"/>
      <c r="G66" s="76"/>
      <c r="H66" s="77"/>
    </row>
    <row r="67" spans="1:10" s="23" customFormat="1" ht="22.5" customHeight="1">
      <c r="A67" s="191">
        <f>A65+1</f>
        <v>46</v>
      </c>
      <c r="B67" s="192" t="s">
        <v>9</v>
      </c>
      <c r="C67" s="182" t="s">
        <v>410</v>
      </c>
      <c r="D67" s="182" t="s">
        <v>464</v>
      </c>
      <c r="E67" s="174" t="s">
        <v>0</v>
      </c>
      <c r="F67" s="171">
        <v>2</v>
      </c>
      <c r="G67" s="193"/>
      <c r="H67" s="175">
        <f t="shared" ref="H67:H83" si="8">F67*G67</f>
        <v>0</v>
      </c>
    </row>
    <row r="68" spans="1:10" s="23" customFormat="1" ht="22.5" customHeight="1">
      <c r="A68" s="191">
        <f t="shared" ref="A68:A84" si="9">+A67+1</f>
        <v>47</v>
      </c>
      <c r="B68" s="192" t="s">
        <v>10</v>
      </c>
      <c r="C68" s="182" t="s">
        <v>409</v>
      </c>
      <c r="D68" s="182" t="s">
        <v>465</v>
      </c>
      <c r="E68" s="174" t="s">
        <v>0</v>
      </c>
      <c r="F68" s="171">
        <v>2</v>
      </c>
      <c r="G68" s="193"/>
      <c r="H68" s="175">
        <f>F68*G68</f>
        <v>0</v>
      </c>
    </row>
    <row r="69" spans="1:10" s="23" customFormat="1" ht="22.5" customHeight="1">
      <c r="A69" s="51">
        <f t="shared" si="9"/>
        <v>48</v>
      </c>
      <c r="B69" s="34" t="s">
        <v>11</v>
      </c>
      <c r="C69" s="63" t="s">
        <v>408</v>
      </c>
      <c r="D69" s="63" t="s">
        <v>466</v>
      </c>
      <c r="E69" s="59" t="s">
        <v>0</v>
      </c>
      <c r="F69" s="60">
        <v>2</v>
      </c>
      <c r="G69" s="61"/>
      <c r="H69" s="62">
        <f t="shared" si="8"/>
        <v>0</v>
      </c>
      <c r="J69"/>
    </row>
    <row r="70" spans="1:10" s="23" customFormat="1" ht="96.75" customHeight="1">
      <c r="A70" s="48">
        <f t="shared" si="9"/>
        <v>49</v>
      </c>
      <c r="B70" s="50" t="s">
        <v>37</v>
      </c>
      <c r="C70" s="39" t="s">
        <v>199</v>
      </c>
      <c r="D70" s="39" t="s">
        <v>330</v>
      </c>
      <c r="E70" s="40" t="s">
        <v>5</v>
      </c>
      <c r="F70" s="41">
        <v>105</v>
      </c>
      <c r="G70" s="42"/>
      <c r="H70" s="43">
        <f t="shared" si="8"/>
        <v>0</v>
      </c>
      <c r="J70"/>
    </row>
    <row r="71" spans="1:10" s="23" customFormat="1" ht="94.5" customHeight="1">
      <c r="A71" s="48">
        <f t="shared" si="9"/>
        <v>50</v>
      </c>
      <c r="B71" s="50" t="s">
        <v>38</v>
      </c>
      <c r="C71" s="39" t="s">
        <v>40</v>
      </c>
      <c r="D71" s="39" t="s">
        <v>322</v>
      </c>
      <c r="E71" s="40" t="s">
        <v>5</v>
      </c>
      <c r="F71" s="41">
        <v>126</v>
      </c>
      <c r="G71" s="42"/>
      <c r="H71" s="43">
        <f t="shared" si="8"/>
        <v>0</v>
      </c>
      <c r="J71"/>
    </row>
    <row r="72" spans="1:10" s="23" customFormat="1" ht="117" customHeight="1">
      <c r="A72" s="48">
        <f t="shared" si="9"/>
        <v>51</v>
      </c>
      <c r="B72" s="50" t="s">
        <v>41</v>
      </c>
      <c r="C72" s="49" t="s">
        <v>39</v>
      </c>
      <c r="D72" s="49" t="s">
        <v>321</v>
      </c>
      <c r="E72" s="40" t="s">
        <v>5</v>
      </c>
      <c r="F72" s="41">
        <v>129</v>
      </c>
      <c r="G72" s="42"/>
      <c r="H72" s="43">
        <f t="shared" si="8"/>
        <v>0</v>
      </c>
      <c r="J72"/>
    </row>
    <row r="73" spans="1:10" s="23" customFormat="1" ht="75.75" customHeight="1">
      <c r="A73" s="48">
        <f t="shared" si="9"/>
        <v>52</v>
      </c>
      <c r="B73" s="50" t="s">
        <v>42</v>
      </c>
      <c r="C73" s="39" t="s">
        <v>200</v>
      </c>
      <c r="D73" s="39" t="s">
        <v>323</v>
      </c>
      <c r="E73" s="40" t="s">
        <v>5</v>
      </c>
      <c r="F73" s="41">
        <v>3</v>
      </c>
      <c r="G73" s="42"/>
      <c r="H73" s="43">
        <f t="shared" si="8"/>
        <v>0</v>
      </c>
    </row>
    <row r="74" spans="1:10" s="23" customFormat="1" ht="69" customHeight="1">
      <c r="A74" s="48">
        <f t="shared" si="9"/>
        <v>53</v>
      </c>
      <c r="B74" s="50" t="s">
        <v>43</v>
      </c>
      <c r="C74" s="39" t="s">
        <v>201</v>
      </c>
      <c r="D74" s="39" t="s">
        <v>324</v>
      </c>
      <c r="E74" s="40" t="s">
        <v>5</v>
      </c>
      <c r="F74" s="41">
        <v>3</v>
      </c>
      <c r="G74" s="42"/>
      <c r="H74" s="43">
        <f t="shared" si="8"/>
        <v>0</v>
      </c>
    </row>
    <row r="75" spans="1:10" s="23" customFormat="1" ht="87" customHeight="1">
      <c r="A75" s="48">
        <f t="shared" si="9"/>
        <v>54</v>
      </c>
      <c r="B75" s="50" t="s">
        <v>46</v>
      </c>
      <c r="C75" s="39" t="s">
        <v>44</v>
      </c>
      <c r="D75" s="39" t="s">
        <v>226</v>
      </c>
      <c r="E75" s="40" t="s">
        <v>5</v>
      </c>
      <c r="F75" s="41">
        <v>3</v>
      </c>
      <c r="G75" s="42"/>
      <c r="H75" s="43">
        <f t="shared" si="8"/>
        <v>0</v>
      </c>
    </row>
    <row r="76" spans="1:10" s="23" customFormat="1" ht="93.75" customHeight="1">
      <c r="A76" s="48">
        <f t="shared" si="9"/>
        <v>55</v>
      </c>
      <c r="B76" s="50" t="s">
        <v>47</v>
      </c>
      <c r="C76" s="39" t="s">
        <v>202</v>
      </c>
      <c r="D76" s="39" t="s">
        <v>227</v>
      </c>
      <c r="E76" s="40" t="s">
        <v>5</v>
      </c>
      <c r="F76" s="41">
        <v>3</v>
      </c>
      <c r="G76" s="42"/>
      <c r="H76" s="43">
        <f t="shared" si="8"/>
        <v>0</v>
      </c>
    </row>
    <row r="77" spans="1:10" s="23" customFormat="1" ht="88.5" customHeight="1">
      <c r="A77" s="48">
        <f t="shared" si="9"/>
        <v>56</v>
      </c>
      <c r="B77" s="50" t="s">
        <v>48</v>
      </c>
      <c r="C77" s="39" t="s">
        <v>45</v>
      </c>
      <c r="D77" s="39" t="s">
        <v>228</v>
      </c>
      <c r="E77" s="40" t="s">
        <v>5</v>
      </c>
      <c r="F77" s="41">
        <v>5</v>
      </c>
      <c r="G77" s="42"/>
      <c r="H77" s="43">
        <f t="shared" si="8"/>
        <v>0</v>
      </c>
      <c r="J77"/>
    </row>
    <row r="78" spans="1:10" s="23" customFormat="1" ht="58.5" customHeight="1">
      <c r="A78" s="187"/>
      <c r="B78" s="188" t="s">
        <v>50</v>
      </c>
      <c r="C78" s="44" t="s">
        <v>51</v>
      </c>
      <c r="D78" s="44" t="s">
        <v>229</v>
      </c>
      <c r="E78" s="74"/>
      <c r="F78" s="75"/>
      <c r="G78" s="76"/>
      <c r="H78" s="77"/>
    </row>
    <row r="79" spans="1:10" s="23" customFormat="1" ht="22.5" customHeight="1">
      <c r="A79" s="191">
        <f>A77+1</f>
        <v>57</v>
      </c>
      <c r="B79" s="192" t="s">
        <v>9</v>
      </c>
      <c r="C79" s="182" t="s">
        <v>411</v>
      </c>
      <c r="D79" s="182" t="s">
        <v>413</v>
      </c>
      <c r="E79" s="174" t="s">
        <v>5</v>
      </c>
      <c r="F79" s="171">
        <v>54</v>
      </c>
      <c r="G79" s="193"/>
      <c r="H79" s="175">
        <f t="shared" si="8"/>
        <v>0</v>
      </c>
    </row>
    <row r="80" spans="1:10" s="23" customFormat="1" ht="22.5" customHeight="1">
      <c r="A80" s="191">
        <f t="shared" si="9"/>
        <v>58</v>
      </c>
      <c r="B80" s="192" t="s">
        <v>10</v>
      </c>
      <c r="C80" s="182" t="s">
        <v>412</v>
      </c>
      <c r="D80" s="182" t="s">
        <v>414</v>
      </c>
      <c r="E80" s="174" t="s">
        <v>5</v>
      </c>
      <c r="F80" s="171">
        <v>105</v>
      </c>
      <c r="G80" s="193"/>
      <c r="H80" s="175">
        <f t="shared" si="8"/>
        <v>0</v>
      </c>
      <c r="J80"/>
    </row>
    <row r="81" spans="1:10" s="23" customFormat="1" ht="22.5" customHeight="1">
      <c r="A81" s="191">
        <f t="shared" si="9"/>
        <v>59</v>
      </c>
      <c r="B81" s="192" t="s">
        <v>11</v>
      </c>
      <c r="C81" s="182" t="s">
        <v>475</v>
      </c>
      <c r="D81" s="182" t="s">
        <v>474</v>
      </c>
      <c r="E81" s="174" t="s">
        <v>5</v>
      </c>
      <c r="F81" s="171">
        <v>68</v>
      </c>
      <c r="G81" s="193"/>
      <c r="H81" s="175">
        <f t="shared" si="8"/>
        <v>0</v>
      </c>
    </row>
    <row r="82" spans="1:10" s="23" customFormat="1" ht="22.5" customHeight="1">
      <c r="A82" s="191">
        <f t="shared" si="9"/>
        <v>60</v>
      </c>
      <c r="B82" s="192" t="s">
        <v>12</v>
      </c>
      <c r="C82" s="182" t="s">
        <v>472</v>
      </c>
      <c r="D82" s="182" t="s">
        <v>473</v>
      </c>
      <c r="E82" s="174" t="s">
        <v>5</v>
      </c>
      <c r="F82" s="171">
        <v>18</v>
      </c>
      <c r="G82" s="193"/>
      <c r="H82" s="175">
        <f>F82*G82</f>
        <v>0</v>
      </c>
    </row>
    <row r="83" spans="1:10" s="23" customFormat="1" ht="22.5" customHeight="1">
      <c r="A83" s="191">
        <f t="shared" si="9"/>
        <v>61</v>
      </c>
      <c r="B83" s="192" t="s">
        <v>49</v>
      </c>
      <c r="C83" s="182" t="s">
        <v>471</v>
      </c>
      <c r="D83" s="182" t="s">
        <v>470</v>
      </c>
      <c r="E83" s="174" t="s">
        <v>5</v>
      </c>
      <c r="F83" s="171">
        <v>15</v>
      </c>
      <c r="G83" s="193"/>
      <c r="H83" s="175">
        <f t="shared" si="8"/>
        <v>0</v>
      </c>
    </row>
    <row r="84" spans="1:10" s="23" customFormat="1" ht="22.5" customHeight="1">
      <c r="A84" s="51">
        <f t="shared" si="9"/>
        <v>62</v>
      </c>
      <c r="B84" s="34" t="s">
        <v>126</v>
      </c>
      <c r="C84" s="63" t="s">
        <v>501</v>
      </c>
      <c r="D84" s="63" t="s">
        <v>500</v>
      </c>
      <c r="E84" s="59" t="s">
        <v>5</v>
      </c>
      <c r="F84" s="60">
        <v>131</v>
      </c>
      <c r="G84" s="61"/>
      <c r="H84" s="62">
        <f>F84*G84</f>
        <v>0</v>
      </c>
      <c r="J84"/>
    </row>
    <row r="85" spans="1:10" s="23" customFormat="1" ht="58.5" customHeight="1">
      <c r="A85" s="187"/>
      <c r="B85" s="188" t="s">
        <v>53</v>
      </c>
      <c r="C85" s="44" t="s">
        <v>52</v>
      </c>
      <c r="D85" s="44" t="s">
        <v>230</v>
      </c>
      <c r="E85" s="186"/>
      <c r="F85" s="75"/>
      <c r="G85" s="76"/>
      <c r="H85" s="77"/>
    </row>
    <row r="86" spans="1:10" s="23" customFormat="1" ht="21.75" customHeight="1">
      <c r="A86" s="191">
        <f>A84+1</f>
        <v>63</v>
      </c>
      <c r="B86" s="192" t="s">
        <v>9</v>
      </c>
      <c r="C86" s="182" t="s">
        <v>502</v>
      </c>
      <c r="D86" s="182" t="s">
        <v>502</v>
      </c>
      <c r="E86" s="174" t="s">
        <v>5</v>
      </c>
      <c r="F86" s="194">
        <v>103</v>
      </c>
      <c r="G86" s="193"/>
      <c r="H86" s="175">
        <f t="shared" ref="H86:H102" si="10">F86*G86</f>
        <v>0</v>
      </c>
    </row>
    <row r="87" spans="1:10" s="23" customFormat="1" ht="21.75" customHeight="1">
      <c r="A87" s="51">
        <f t="shared" ref="A87:A106" si="11">+A86+1</f>
        <v>64</v>
      </c>
      <c r="B87" s="34" t="s">
        <v>10</v>
      </c>
      <c r="C87" s="63" t="s">
        <v>477</v>
      </c>
      <c r="D87" s="63" t="s">
        <v>476</v>
      </c>
      <c r="E87" s="59" t="s">
        <v>5</v>
      </c>
      <c r="F87" s="60">
        <v>18</v>
      </c>
      <c r="G87" s="61"/>
      <c r="H87" s="62">
        <f t="shared" si="10"/>
        <v>0</v>
      </c>
    </row>
    <row r="88" spans="1:10" s="23" customFormat="1" ht="109.5" customHeight="1">
      <c r="A88" s="48">
        <f t="shared" si="11"/>
        <v>65</v>
      </c>
      <c r="B88" s="50" t="s">
        <v>54</v>
      </c>
      <c r="C88" s="39" t="s">
        <v>415</v>
      </c>
      <c r="D88" s="39" t="s">
        <v>416</v>
      </c>
      <c r="E88" s="40" t="s">
        <v>5</v>
      </c>
      <c r="F88" s="41">
        <v>170</v>
      </c>
      <c r="G88" s="42"/>
      <c r="H88" s="43">
        <f t="shared" si="10"/>
        <v>0</v>
      </c>
      <c r="J88"/>
    </row>
    <row r="89" spans="1:10" s="23" customFormat="1" ht="83.25" customHeight="1">
      <c r="A89" s="48">
        <f t="shared" si="11"/>
        <v>66</v>
      </c>
      <c r="B89" s="50" t="s">
        <v>55</v>
      </c>
      <c r="C89" s="39" t="s">
        <v>417</v>
      </c>
      <c r="D89" s="39" t="s">
        <v>418</v>
      </c>
      <c r="E89" s="40" t="s">
        <v>5</v>
      </c>
      <c r="F89" s="41">
        <v>12</v>
      </c>
      <c r="G89" s="42"/>
      <c r="H89" s="43">
        <f t="shared" si="10"/>
        <v>0</v>
      </c>
    </row>
    <row r="90" spans="1:10" s="23" customFormat="1" ht="45" customHeight="1">
      <c r="A90" s="48">
        <f t="shared" si="11"/>
        <v>67</v>
      </c>
      <c r="B90" s="50" t="s">
        <v>57</v>
      </c>
      <c r="C90" s="39" t="s">
        <v>56</v>
      </c>
      <c r="D90" s="39" t="s">
        <v>231</v>
      </c>
      <c r="E90" s="40" t="s">
        <v>5</v>
      </c>
      <c r="F90" s="41">
        <v>101</v>
      </c>
      <c r="G90" s="42"/>
      <c r="H90" s="43">
        <f t="shared" si="10"/>
        <v>0</v>
      </c>
    </row>
    <row r="91" spans="1:10" s="23" customFormat="1" ht="69" customHeight="1">
      <c r="A91" s="48">
        <f t="shared" si="11"/>
        <v>68</v>
      </c>
      <c r="B91" s="50" t="s">
        <v>58</v>
      </c>
      <c r="C91" s="39" t="s">
        <v>181</v>
      </c>
      <c r="D91" s="39" t="s">
        <v>232</v>
      </c>
      <c r="E91" s="40" t="s">
        <v>5</v>
      </c>
      <c r="F91" s="41">
        <v>101</v>
      </c>
      <c r="G91" s="42"/>
      <c r="H91" s="43">
        <f t="shared" si="10"/>
        <v>0</v>
      </c>
    </row>
    <row r="92" spans="1:10" s="23" customFormat="1" ht="66" customHeight="1">
      <c r="A92" s="48">
        <f t="shared" si="11"/>
        <v>69</v>
      </c>
      <c r="B92" s="50" t="s">
        <v>59</v>
      </c>
      <c r="C92" s="39" t="s">
        <v>182</v>
      </c>
      <c r="D92" s="39" t="s">
        <v>233</v>
      </c>
      <c r="E92" s="40" t="s">
        <v>5</v>
      </c>
      <c r="F92" s="41">
        <v>202</v>
      </c>
      <c r="G92" s="42"/>
      <c r="H92" s="43">
        <f t="shared" si="10"/>
        <v>0</v>
      </c>
      <c r="J92"/>
    </row>
    <row r="93" spans="1:10" s="23" customFormat="1" ht="163.5" customHeight="1">
      <c r="A93" s="48">
        <f t="shared" si="11"/>
        <v>70</v>
      </c>
      <c r="B93" s="50" t="s">
        <v>60</v>
      </c>
      <c r="C93" s="49" t="s">
        <v>62</v>
      </c>
      <c r="D93" s="49" t="s">
        <v>419</v>
      </c>
      <c r="E93" s="40" t="s">
        <v>5</v>
      </c>
      <c r="F93" s="41">
        <v>1006</v>
      </c>
      <c r="G93" s="42"/>
      <c r="H93" s="43">
        <f t="shared" si="10"/>
        <v>0</v>
      </c>
      <c r="J93"/>
    </row>
    <row r="94" spans="1:10" s="23" customFormat="1" ht="159" customHeight="1">
      <c r="A94" s="48">
        <f t="shared" si="11"/>
        <v>71</v>
      </c>
      <c r="B94" s="50" t="s">
        <v>61</v>
      </c>
      <c r="C94" s="49" t="s">
        <v>63</v>
      </c>
      <c r="D94" s="49" t="s">
        <v>234</v>
      </c>
      <c r="E94" s="40" t="s">
        <v>5</v>
      </c>
      <c r="F94" s="41">
        <v>148</v>
      </c>
      <c r="G94" s="42"/>
      <c r="H94" s="43">
        <f t="shared" si="10"/>
        <v>0</v>
      </c>
      <c r="J94"/>
    </row>
    <row r="95" spans="1:10" s="23" customFormat="1" ht="158.25" customHeight="1">
      <c r="A95" s="48">
        <f t="shared" si="11"/>
        <v>72</v>
      </c>
      <c r="B95" s="50" t="s">
        <v>66</v>
      </c>
      <c r="C95" s="49" t="s">
        <v>64</v>
      </c>
      <c r="D95" s="49" t="s">
        <v>235</v>
      </c>
      <c r="E95" s="40" t="s">
        <v>5</v>
      </c>
      <c r="F95" s="41">
        <v>151</v>
      </c>
      <c r="G95" s="42"/>
      <c r="H95" s="43">
        <f t="shared" si="10"/>
        <v>0</v>
      </c>
      <c r="J95"/>
    </row>
    <row r="96" spans="1:10" s="23" customFormat="1" ht="150.75" customHeight="1">
      <c r="A96" s="48">
        <f t="shared" si="11"/>
        <v>73</v>
      </c>
      <c r="B96" s="50" t="s">
        <v>68</v>
      </c>
      <c r="C96" s="49" t="s">
        <v>65</v>
      </c>
      <c r="D96" s="49" t="s">
        <v>236</v>
      </c>
      <c r="E96" s="40" t="s">
        <v>5</v>
      </c>
      <c r="F96" s="41">
        <v>79</v>
      </c>
      <c r="G96" s="42"/>
      <c r="H96" s="43">
        <f t="shared" si="10"/>
        <v>0</v>
      </c>
      <c r="J96"/>
    </row>
    <row r="97" spans="1:10" s="23" customFormat="1" ht="145.5" customHeight="1">
      <c r="A97" s="48">
        <f t="shared" si="11"/>
        <v>74</v>
      </c>
      <c r="B97" s="50" t="s">
        <v>69</v>
      </c>
      <c r="C97" s="49" t="s">
        <v>70</v>
      </c>
      <c r="D97" s="49" t="s">
        <v>237</v>
      </c>
      <c r="E97" s="40" t="s">
        <v>5</v>
      </c>
      <c r="F97" s="41">
        <v>86</v>
      </c>
      <c r="G97" s="42"/>
      <c r="H97" s="43">
        <f t="shared" si="10"/>
        <v>0</v>
      </c>
    </row>
    <row r="98" spans="1:10" s="23" customFormat="1" ht="136.5" customHeight="1">
      <c r="A98" s="48">
        <f t="shared" si="11"/>
        <v>75</v>
      </c>
      <c r="B98" s="50" t="s">
        <v>71</v>
      </c>
      <c r="C98" s="49" t="s">
        <v>67</v>
      </c>
      <c r="D98" s="49" t="s">
        <v>238</v>
      </c>
      <c r="E98" s="40" t="s">
        <v>5</v>
      </c>
      <c r="F98" s="41">
        <v>101</v>
      </c>
      <c r="G98" s="42"/>
      <c r="H98" s="43">
        <f t="shared" si="10"/>
        <v>0</v>
      </c>
      <c r="J98"/>
    </row>
    <row r="99" spans="1:10" s="23" customFormat="1" ht="69.75" customHeight="1">
      <c r="A99" s="48">
        <f t="shared" si="11"/>
        <v>76</v>
      </c>
      <c r="B99" s="50" t="s">
        <v>72</v>
      </c>
      <c r="C99" s="39" t="s">
        <v>420</v>
      </c>
      <c r="D99" s="39" t="s">
        <v>239</v>
      </c>
      <c r="E99" s="40" t="s">
        <v>5</v>
      </c>
      <c r="F99" s="41">
        <v>101</v>
      </c>
      <c r="G99" s="42"/>
      <c r="H99" s="43">
        <f t="shared" si="10"/>
        <v>0</v>
      </c>
      <c r="J99"/>
    </row>
    <row r="100" spans="1:10" s="23" customFormat="1" ht="174" customHeight="1">
      <c r="A100" s="48">
        <f t="shared" si="11"/>
        <v>77</v>
      </c>
      <c r="B100" s="50" t="s">
        <v>73</v>
      </c>
      <c r="C100" s="49" t="s">
        <v>74</v>
      </c>
      <c r="D100" s="49" t="s">
        <v>240</v>
      </c>
      <c r="E100" s="40" t="s">
        <v>5</v>
      </c>
      <c r="F100" s="41">
        <v>89</v>
      </c>
      <c r="G100" s="42"/>
      <c r="H100" s="43">
        <f t="shared" si="10"/>
        <v>0</v>
      </c>
      <c r="J100"/>
    </row>
    <row r="101" spans="1:10" s="23" customFormat="1" ht="158.25" customHeight="1">
      <c r="A101" s="48">
        <f t="shared" si="11"/>
        <v>78</v>
      </c>
      <c r="B101" s="50" t="s">
        <v>75</v>
      </c>
      <c r="C101" s="49" t="s">
        <v>421</v>
      </c>
      <c r="D101" s="49" t="s">
        <v>241</v>
      </c>
      <c r="E101" s="40" t="s">
        <v>5</v>
      </c>
      <c r="F101" s="41">
        <v>5</v>
      </c>
      <c r="G101" s="42"/>
      <c r="H101" s="43">
        <f t="shared" si="10"/>
        <v>0</v>
      </c>
      <c r="J101"/>
    </row>
    <row r="102" spans="1:10" s="23" customFormat="1" ht="148.5" customHeight="1">
      <c r="A102" s="48">
        <f t="shared" si="11"/>
        <v>79</v>
      </c>
      <c r="B102" s="50" t="s">
        <v>76</v>
      </c>
      <c r="C102" s="49" t="s">
        <v>78</v>
      </c>
      <c r="D102" s="49" t="s">
        <v>242</v>
      </c>
      <c r="E102" s="40" t="s">
        <v>5</v>
      </c>
      <c r="F102" s="41">
        <v>86</v>
      </c>
      <c r="G102" s="42"/>
      <c r="H102" s="43">
        <f t="shared" si="10"/>
        <v>0</v>
      </c>
      <c r="J102"/>
    </row>
    <row r="103" spans="1:10" s="23" customFormat="1" ht="183.75" customHeight="1">
      <c r="A103" s="48">
        <f t="shared" si="11"/>
        <v>80</v>
      </c>
      <c r="B103" s="50" t="s">
        <v>79</v>
      </c>
      <c r="C103" s="49" t="s">
        <v>77</v>
      </c>
      <c r="D103" s="49" t="s">
        <v>243</v>
      </c>
      <c r="E103" s="40" t="s">
        <v>5</v>
      </c>
      <c r="F103" s="41">
        <v>208</v>
      </c>
      <c r="G103" s="42"/>
      <c r="H103" s="43">
        <f t="shared" ref="H103:H119" si="12">F103*G103</f>
        <v>0</v>
      </c>
      <c r="J103"/>
    </row>
    <row r="104" spans="1:10" s="23" customFormat="1" ht="159.75" customHeight="1">
      <c r="A104" s="48">
        <f t="shared" si="11"/>
        <v>81</v>
      </c>
      <c r="B104" s="50" t="s">
        <v>81</v>
      </c>
      <c r="C104" s="49" t="s">
        <v>80</v>
      </c>
      <c r="D104" s="49" t="s">
        <v>244</v>
      </c>
      <c r="E104" s="40" t="s">
        <v>5</v>
      </c>
      <c r="F104" s="41">
        <v>101</v>
      </c>
      <c r="G104" s="42"/>
      <c r="H104" s="43">
        <f t="shared" si="12"/>
        <v>0</v>
      </c>
      <c r="J104"/>
    </row>
    <row r="105" spans="1:10" s="23" customFormat="1" ht="171.75" customHeight="1">
      <c r="A105" s="48">
        <f t="shared" si="11"/>
        <v>82</v>
      </c>
      <c r="B105" s="50" t="s">
        <v>83</v>
      </c>
      <c r="C105" s="39" t="s">
        <v>82</v>
      </c>
      <c r="D105" s="39" t="s">
        <v>245</v>
      </c>
      <c r="E105" s="40" t="s">
        <v>5</v>
      </c>
      <c r="F105" s="41">
        <v>86</v>
      </c>
      <c r="G105" s="42"/>
      <c r="H105" s="43">
        <f t="shared" si="12"/>
        <v>0</v>
      </c>
      <c r="J105"/>
    </row>
    <row r="106" spans="1:10" s="23" customFormat="1" ht="199.5" customHeight="1">
      <c r="A106" s="48">
        <f t="shared" si="11"/>
        <v>83</v>
      </c>
      <c r="B106" s="50" t="s">
        <v>84</v>
      </c>
      <c r="C106" s="49" t="s">
        <v>422</v>
      </c>
      <c r="D106" s="49" t="s">
        <v>423</v>
      </c>
      <c r="E106" s="40" t="s">
        <v>5</v>
      </c>
      <c r="F106" s="41">
        <v>472</v>
      </c>
      <c r="G106" s="42"/>
      <c r="H106" s="43">
        <f t="shared" si="12"/>
        <v>0</v>
      </c>
    </row>
    <row r="107" spans="1:10" s="23" customFormat="1" ht="166.5" customHeight="1">
      <c r="A107" s="51"/>
      <c r="B107" s="50"/>
      <c r="C107" s="49" t="s">
        <v>89</v>
      </c>
      <c r="D107" s="49" t="s">
        <v>246</v>
      </c>
      <c r="E107" s="40"/>
      <c r="F107" s="41">
        <v>103</v>
      </c>
      <c r="G107" s="42"/>
      <c r="H107" s="43">
        <f t="shared" si="12"/>
        <v>0</v>
      </c>
      <c r="J107"/>
    </row>
    <row r="108" spans="1:10" s="23" customFormat="1" ht="72.75" customHeight="1">
      <c r="A108" s="48">
        <f>A106+1</f>
        <v>84</v>
      </c>
      <c r="B108" s="50" t="s">
        <v>85</v>
      </c>
      <c r="C108" s="39" t="s">
        <v>86</v>
      </c>
      <c r="D108" s="39" t="s">
        <v>247</v>
      </c>
      <c r="E108" s="40" t="s">
        <v>5</v>
      </c>
      <c r="F108" s="41">
        <v>1</v>
      </c>
      <c r="G108" s="42"/>
      <c r="H108" s="43">
        <f t="shared" si="12"/>
        <v>0</v>
      </c>
    </row>
    <row r="109" spans="1:10" s="23" customFormat="1" ht="217.5" customHeight="1">
      <c r="A109" s="187"/>
      <c r="B109" s="188" t="s">
        <v>90</v>
      </c>
      <c r="C109" s="44" t="s">
        <v>343</v>
      </c>
      <c r="D109" s="44" t="s">
        <v>344</v>
      </c>
      <c r="E109" s="186"/>
      <c r="F109" s="75"/>
      <c r="G109" s="76"/>
      <c r="H109" s="77"/>
      <c r="J109"/>
    </row>
    <row r="110" spans="1:10" s="23" customFormat="1" ht="21.75" customHeight="1">
      <c r="A110" s="191">
        <f>A108+1</f>
        <v>85</v>
      </c>
      <c r="B110" s="192" t="s">
        <v>9</v>
      </c>
      <c r="C110" s="195" t="s">
        <v>183</v>
      </c>
      <c r="D110" s="195" t="s">
        <v>248</v>
      </c>
      <c r="E110" s="174" t="s">
        <v>0</v>
      </c>
      <c r="F110" s="171">
        <v>56</v>
      </c>
      <c r="G110" s="193"/>
      <c r="H110" s="175">
        <f>F110*G111</f>
        <v>0</v>
      </c>
    </row>
    <row r="111" spans="1:10" s="23" customFormat="1" ht="21.75" customHeight="1">
      <c r="A111" s="191">
        <f t="shared" ref="A111:A119" si="13">+A110+1</f>
        <v>86</v>
      </c>
      <c r="B111" s="192" t="s">
        <v>10</v>
      </c>
      <c r="C111" s="195" t="s">
        <v>87</v>
      </c>
      <c r="D111" s="195" t="s">
        <v>249</v>
      </c>
      <c r="E111" s="174" t="s">
        <v>0</v>
      </c>
      <c r="F111" s="171">
        <v>260</v>
      </c>
      <c r="G111" s="193"/>
      <c r="H111" s="175">
        <f>F111*G112</f>
        <v>0</v>
      </c>
    </row>
    <row r="112" spans="1:10" s="23" customFormat="1" ht="21.75" customHeight="1">
      <c r="A112" s="191">
        <f t="shared" si="13"/>
        <v>87</v>
      </c>
      <c r="B112" s="192" t="s">
        <v>11</v>
      </c>
      <c r="C112" s="195" t="s">
        <v>184</v>
      </c>
      <c r="D112" s="195" t="s">
        <v>250</v>
      </c>
      <c r="E112" s="174" t="s">
        <v>0</v>
      </c>
      <c r="F112" s="171">
        <v>320</v>
      </c>
      <c r="G112" s="193"/>
      <c r="H112" s="175">
        <f>F112*G113</f>
        <v>0</v>
      </c>
    </row>
    <row r="113" spans="1:10" s="23" customFormat="1" ht="21.75" customHeight="1">
      <c r="A113" s="51">
        <f t="shared" si="13"/>
        <v>88</v>
      </c>
      <c r="B113" s="34" t="s">
        <v>12</v>
      </c>
      <c r="C113" s="196" t="s">
        <v>88</v>
      </c>
      <c r="D113" s="196" t="s">
        <v>251</v>
      </c>
      <c r="E113" s="59" t="s">
        <v>0</v>
      </c>
      <c r="F113" s="60">
        <v>140</v>
      </c>
      <c r="G113" s="61"/>
      <c r="H113" s="62">
        <f t="shared" si="12"/>
        <v>0</v>
      </c>
      <c r="J113"/>
    </row>
    <row r="114" spans="1:10" s="23" customFormat="1" ht="87" customHeight="1">
      <c r="A114" s="48">
        <f t="shared" si="13"/>
        <v>89</v>
      </c>
      <c r="B114" s="50" t="s">
        <v>92</v>
      </c>
      <c r="C114" s="39" t="s">
        <v>91</v>
      </c>
      <c r="D114" s="39" t="s">
        <v>252</v>
      </c>
      <c r="E114" s="40" t="s">
        <v>5</v>
      </c>
      <c r="F114" s="41">
        <v>10</v>
      </c>
      <c r="G114" s="42"/>
      <c r="H114" s="43">
        <f t="shared" si="12"/>
        <v>0</v>
      </c>
      <c r="J114"/>
    </row>
    <row r="115" spans="1:10" s="23" customFormat="1" ht="67.5" customHeight="1">
      <c r="A115" s="48">
        <f t="shared" si="13"/>
        <v>90</v>
      </c>
      <c r="B115" s="50" t="s">
        <v>93</v>
      </c>
      <c r="C115" s="39" t="s">
        <v>94</v>
      </c>
      <c r="D115" s="39" t="s">
        <v>253</v>
      </c>
      <c r="E115" s="40" t="s">
        <v>5</v>
      </c>
      <c r="F115" s="41">
        <v>16</v>
      </c>
      <c r="G115" s="42"/>
      <c r="H115" s="43">
        <f t="shared" si="12"/>
        <v>0</v>
      </c>
      <c r="J115"/>
    </row>
    <row r="116" spans="1:10" s="23" customFormat="1" ht="95.25" customHeight="1">
      <c r="A116" s="48">
        <f t="shared" si="13"/>
        <v>91</v>
      </c>
      <c r="B116" s="50" t="s">
        <v>96</v>
      </c>
      <c r="C116" s="39" t="s">
        <v>95</v>
      </c>
      <c r="D116" s="39" t="s">
        <v>254</v>
      </c>
      <c r="E116" s="40" t="s">
        <v>5</v>
      </c>
      <c r="F116" s="41">
        <v>2</v>
      </c>
      <c r="G116" s="42"/>
      <c r="H116" s="43">
        <f t="shared" si="12"/>
        <v>0</v>
      </c>
      <c r="J116"/>
    </row>
    <row r="117" spans="1:10" s="23" customFormat="1" ht="101.25" customHeight="1">
      <c r="A117" s="48">
        <f t="shared" si="13"/>
        <v>92</v>
      </c>
      <c r="B117" s="50" t="s">
        <v>97</v>
      </c>
      <c r="C117" s="39" t="s">
        <v>99</v>
      </c>
      <c r="D117" s="39" t="s">
        <v>255</v>
      </c>
      <c r="E117" s="40" t="s">
        <v>5</v>
      </c>
      <c r="F117" s="41">
        <v>2</v>
      </c>
      <c r="G117" s="42"/>
      <c r="H117" s="43">
        <f t="shared" si="12"/>
        <v>0</v>
      </c>
    </row>
    <row r="118" spans="1:10" s="23" customFormat="1" ht="95.25" customHeight="1">
      <c r="A118" s="48">
        <f t="shared" si="13"/>
        <v>93</v>
      </c>
      <c r="B118" s="50" t="s">
        <v>98</v>
      </c>
      <c r="C118" s="39" t="s">
        <v>424</v>
      </c>
      <c r="D118" s="39" t="s">
        <v>256</v>
      </c>
      <c r="E118" s="40" t="s">
        <v>5</v>
      </c>
      <c r="F118" s="41">
        <v>3</v>
      </c>
      <c r="G118" s="42"/>
      <c r="H118" s="43">
        <f t="shared" si="12"/>
        <v>0</v>
      </c>
      <c r="J118"/>
    </row>
    <row r="119" spans="1:10" s="23" customFormat="1" ht="141" customHeight="1">
      <c r="A119" s="48">
        <f t="shared" si="13"/>
        <v>94</v>
      </c>
      <c r="B119" s="50" t="s">
        <v>444</v>
      </c>
      <c r="C119" s="49" t="s">
        <v>100</v>
      </c>
      <c r="D119" s="49" t="s">
        <v>257</v>
      </c>
      <c r="E119" s="40" t="s">
        <v>5</v>
      </c>
      <c r="F119" s="41">
        <v>9</v>
      </c>
      <c r="G119" s="42"/>
      <c r="H119" s="43">
        <f t="shared" si="12"/>
        <v>0</v>
      </c>
    </row>
    <row r="120" spans="1:10" s="23" customFormat="1" ht="25.5" customHeight="1">
      <c r="A120" s="92"/>
      <c r="B120" s="93"/>
      <c r="C120" s="103"/>
      <c r="D120" s="103"/>
      <c r="E120" s="95"/>
      <c r="F120" s="96"/>
      <c r="G120" s="97"/>
      <c r="H120" s="98"/>
    </row>
    <row r="121" spans="1:10" s="23" customFormat="1" ht="25.5" customHeight="1">
      <c r="A121" s="99"/>
      <c r="B121" s="101"/>
      <c r="C121" s="100" t="s">
        <v>192</v>
      </c>
      <c r="D121" s="100" t="s">
        <v>468</v>
      </c>
      <c r="E121" s="99"/>
      <c r="F121" s="99"/>
      <c r="G121" s="104" t="s">
        <v>482</v>
      </c>
      <c r="H121" s="102">
        <f>SUM(H6:H119)</f>
        <v>0</v>
      </c>
    </row>
    <row r="122" spans="1:10" s="23" customFormat="1" ht="16.5" customHeight="1">
      <c r="A122" s="26"/>
      <c r="B122" s="36"/>
      <c r="C122" s="27"/>
      <c r="D122" s="27"/>
      <c r="E122" s="28"/>
      <c r="F122" s="29"/>
      <c r="G122" s="30"/>
      <c r="H122" s="29"/>
    </row>
    <row r="123" spans="1:10" s="23" customFormat="1" ht="16.5" customHeight="1">
      <c r="A123" s="26"/>
      <c r="B123" s="36"/>
      <c r="C123" s="27"/>
      <c r="D123" s="27"/>
      <c r="E123" s="28"/>
      <c r="F123" s="29"/>
      <c r="G123" s="30"/>
      <c r="H123" s="29"/>
    </row>
    <row r="124" spans="1:10" s="23" customFormat="1" ht="16.5" customHeight="1">
      <c r="A124" s="26"/>
      <c r="B124" s="36"/>
      <c r="C124" s="27"/>
      <c r="D124" s="27"/>
      <c r="E124" s="28"/>
      <c r="F124" s="29"/>
      <c r="G124" s="30"/>
      <c r="H124" s="29"/>
    </row>
    <row r="125" spans="1:10" s="23" customFormat="1" ht="16.5" customHeight="1">
      <c r="A125" s="26"/>
      <c r="B125" s="36"/>
      <c r="C125" s="27"/>
      <c r="D125" s="27"/>
      <c r="E125" s="28"/>
      <c r="F125" s="29"/>
      <c r="G125" s="30"/>
      <c r="H125" s="29"/>
    </row>
    <row r="126" spans="1:10" s="23" customFormat="1" ht="16.5" customHeight="1">
      <c r="A126" s="26"/>
      <c r="B126" s="36"/>
      <c r="C126" s="27"/>
      <c r="D126" s="27"/>
      <c r="E126" s="28"/>
      <c r="F126" s="29"/>
      <c r="G126" s="30"/>
      <c r="H126" s="29"/>
    </row>
    <row r="127" spans="1:10" s="23" customFormat="1" ht="16.5" customHeight="1">
      <c r="A127" s="26"/>
      <c r="B127" s="36"/>
      <c r="C127" s="27"/>
      <c r="D127" s="27"/>
      <c r="E127" s="28"/>
      <c r="F127" s="29"/>
      <c r="G127" s="30"/>
      <c r="H127" s="29"/>
    </row>
    <row r="128" spans="1:10" s="23" customFormat="1" ht="16.5" customHeight="1">
      <c r="A128" s="26"/>
      <c r="B128" s="36"/>
      <c r="C128" s="27"/>
      <c r="D128" s="27"/>
      <c r="E128" s="28"/>
      <c r="F128" s="29"/>
      <c r="G128" s="30"/>
      <c r="H128" s="29"/>
    </row>
    <row r="129" spans="1:8" s="23" customFormat="1" ht="16.5" customHeight="1">
      <c r="A129" s="26"/>
      <c r="B129" s="36"/>
      <c r="C129" s="27"/>
      <c r="D129" s="27"/>
      <c r="E129" s="28"/>
      <c r="F129" s="29"/>
      <c r="G129" s="30"/>
      <c r="H129" s="29"/>
    </row>
    <row r="130" spans="1:8" s="23" customFormat="1" ht="16.5" customHeight="1">
      <c r="A130" s="26"/>
      <c r="B130" s="36"/>
      <c r="C130" s="27"/>
      <c r="D130" s="27"/>
      <c r="E130" s="28"/>
      <c r="F130" s="29"/>
      <c r="G130" s="30"/>
      <c r="H130" s="29"/>
    </row>
    <row r="131" spans="1:8" s="23" customFormat="1" ht="16.5" customHeight="1">
      <c r="A131" s="26"/>
      <c r="B131" s="36"/>
      <c r="C131" s="27"/>
      <c r="D131" s="27"/>
      <c r="E131" s="28"/>
      <c r="F131" s="29"/>
      <c r="G131" s="30"/>
      <c r="H131" s="29"/>
    </row>
    <row r="132" spans="1:8" s="23" customFormat="1" ht="16.5" customHeight="1">
      <c r="A132" s="26"/>
      <c r="B132" s="36"/>
      <c r="C132" s="27"/>
      <c r="D132" s="27"/>
      <c r="E132" s="28"/>
      <c r="F132" s="29"/>
      <c r="G132" s="30"/>
      <c r="H132" s="29"/>
    </row>
    <row r="133" spans="1:8" s="23" customFormat="1">
      <c r="A133" s="26"/>
      <c r="B133" s="36"/>
      <c r="C133" s="27"/>
      <c r="D133" s="27"/>
      <c r="E133" s="28"/>
      <c r="F133" s="29"/>
      <c r="G133" s="30"/>
      <c r="H133" s="29"/>
    </row>
    <row r="134" spans="1:8" s="23" customFormat="1">
      <c r="A134" s="26"/>
      <c r="B134" s="36"/>
      <c r="C134" s="27"/>
      <c r="D134" s="27"/>
      <c r="E134" s="28"/>
      <c r="F134" s="29"/>
      <c r="G134" s="30"/>
      <c r="H134" s="29"/>
    </row>
    <row r="135" spans="1:8" s="23" customFormat="1">
      <c r="A135" s="26"/>
      <c r="B135" s="36"/>
      <c r="C135" s="27"/>
      <c r="D135" s="27"/>
      <c r="E135" s="28"/>
      <c r="F135" s="29"/>
      <c r="G135" s="30"/>
      <c r="H135" s="29"/>
    </row>
    <row r="136" spans="1:8" s="23" customFormat="1">
      <c r="A136" s="26"/>
      <c r="B136" s="36"/>
      <c r="C136" s="27"/>
      <c r="D136" s="27"/>
      <c r="E136" s="28"/>
      <c r="F136" s="29"/>
      <c r="G136" s="30"/>
      <c r="H136" s="29"/>
    </row>
    <row r="137" spans="1:8" s="23" customFormat="1">
      <c r="A137" s="26"/>
      <c r="B137" s="36"/>
      <c r="C137" s="27"/>
      <c r="D137" s="27"/>
      <c r="E137" s="28"/>
      <c r="F137" s="29"/>
      <c r="G137" s="30"/>
      <c r="H137" s="29"/>
    </row>
    <row r="138" spans="1:8" s="23" customFormat="1">
      <c r="A138" s="26"/>
      <c r="B138" s="36"/>
      <c r="C138" s="27"/>
      <c r="D138" s="27"/>
      <c r="E138" s="28"/>
      <c r="F138" s="29"/>
      <c r="G138" s="30"/>
      <c r="H138" s="29"/>
    </row>
    <row r="139" spans="1:8" s="23" customFormat="1">
      <c r="A139" s="26"/>
      <c r="B139" s="36"/>
      <c r="C139" s="27"/>
      <c r="D139" s="27"/>
      <c r="E139" s="28"/>
      <c r="F139" s="29"/>
      <c r="G139" s="30"/>
      <c r="H139" s="29"/>
    </row>
    <row r="140" spans="1:8" s="23" customFormat="1">
      <c r="A140" s="26"/>
      <c r="B140" s="36"/>
      <c r="C140" s="27"/>
      <c r="D140" s="27"/>
      <c r="E140" s="28"/>
      <c r="F140" s="29"/>
      <c r="G140" s="30"/>
      <c r="H140" s="29"/>
    </row>
    <row r="141" spans="1:8" s="23" customFormat="1">
      <c r="A141" s="26"/>
      <c r="B141" s="36"/>
      <c r="C141" s="27"/>
      <c r="D141" s="27"/>
      <c r="E141" s="28"/>
      <c r="F141" s="29"/>
      <c r="G141" s="30"/>
      <c r="H141" s="29"/>
    </row>
    <row r="142" spans="1:8" s="23" customFormat="1">
      <c r="A142" s="26"/>
      <c r="B142" s="36"/>
      <c r="C142" s="27"/>
      <c r="D142" s="27"/>
      <c r="E142" s="28"/>
      <c r="F142" s="29"/>
      <c r="G142" s="30"/>
      <c r="H142" s="29"/>
    </row>
    <row r="143" spans="1:8" s="23" customFormat="1">
      <c r="A143" s="26"/>
      <c r="B143" s="36"/>
      <c r="C143" s="27"/>
      <c r="D143" s="27"/>
      <c r="E143" s="28"/>
      <c r="F143" s="29"/>
      <c r="G143" s="30"/>
      <c r="H143" s="29"/>
    </row>
    <row r="144" spans="1:8" s="23" customFormat="1">
      <c r="A144" s="26"/>
      <c r="B144" s="36"/>
      <c r="C144" s="27"/>
      <c r="D144" s="27"/>
      <c r="E144" s="28"/>
      <c r="F144" s="29"/>
      <c r="G144" s="30"/>
      <c r="H144" s="29"/>
    </row>
    <row r="145" spans="1:9" s="23" customFormat="1">
      <c r="A145" s="26"/>
      <c r="B145" s="36"/>
      <c r="C145" s="27"/>
      <c r="D145" s="27"/>
      <c r="E145" s="28"/>
      <c r="F145" s="29"/>
      <c r="G145" s="30"/>
      <c r="H145" s="29"/>
    </row>
    <row r="146" spans="1:9" s="23" customFormat="1">
      <c r="A146" s="26"/>
      <c r="B146" s="36"/>
      <c r="C146" s="27"/>
      <c r="D146" s="27"/>
      <c r="E146" s="28"/>
      <c r="F146" s="29"/>
      <c r="G146" s="30"/>
      <c r="H146" s="29"/>
    </row>
    <row r="147" spans="1:9" s="23" customFormat="1">
      <c r="A147" s="26"/>
      <c r="B147" s="36"/>
      <c r="C147" s="27"/>
      <c r="D147" s="27"/>
      <c r="E147" s="28"/>
      <c r="F147" s="29"/>
      <c r="G147" s="30"/>
      <c r="H147" s="29"/>
    </row>
    <row r="148" spans="1:9" s="23" customFormat="1">
      <c r="A148" s="26"/>
      <c r="B148" s="36"/>
      <c r="C148" s="27"/>
      <c r="D148" s="27"/>
      <c r="E148" s="28"/>
      <c r="F148" s="29"/>
      <c r="G148" s="30"/>
      <c r="H148" s="29"/>
    </row>
    <row r="149" spans="1:9" s="23" customFormat="1">
      <c r="A149" s="26"/>
      <c r="B149" s="36"/>
      <c r="C149" s="27"/>
      <c r="D149" s="27"/>
      <c r="E149" s="28"/>
      <c r="F149" s="29"/>
      <c r="G149" s="30"/>
      <c r="H149" s="29"/>
    </row>
    <row r="150" spans="1:9" s="23" customFormat="1">
      <c r="A150" s="26"/>
      <c r="B150" s="36"/>
      <c r="C150" s="27"/>
      <c r="D150" s="27"/>
      <c r="E150" s="28"/>
      <c r="F150" s="29"/>
      <c r="G150" s="30"/>
      <c r="H150" s="29"/>
    </row>
    <row r="151" spans="1:9" s="23" customFormat="1">
      <c r="A151" s="26"/>
      <c r="B151" s="36"/>
      <c r="C151" s="27"/>
      <c r="D151" s="27"/>
      <c r="E151" s="28"/>
      <c r="F151" s="29"/>
      <c r="G151" s="30"/>
      <c r="H151" s="29"/>
    </row>
    <row r="152" spans="1:9" s="23" customFormat="1">
      <c r="A152" s="26"/>
      <c r="B152" s="36"/>
      <c r="C152" s="27"/>
      <c r="D152" s="27"/>
      <c r="E152" s="28"/>
      <c r="F152" s="29"/>
      <c r="G152" s="30"/>
      <c r="H152" s="29"/>
    </row>
    <row r="153" spans="1:9" s="23" customFormat="1">
      <c r="A153" s="26"/>
      <c r="B153" s="36"/>
      <c r="C153" s="27"/>
      <c r="D153" s="27"/>
      <c r="E153" s="28"/>
      <c r="F153" s="29"/>
      <c r="G153" s="30"/>
      <c r="H153" s="29"/>
    </row>
    <row r="154" spans="1:9" s="23" customFormat="1">
      <c r="A154" s="26"/>
      <c r="B154" s="36"/>
      <c r="C154" s="27"/>
      <c r="D154" s="27"/>
      <c r="E154" s="28"/>
      <c r="F154" s="29"/>
      <c r="G154" s="30"/>
      <c r="H154" s="29"/>
    </row>
    <row r="155" spans="1:9" s="23" customFormat="1">
      <c r="A155" s="26"/>
      <c r="B155" s="36"/>
      <c r="C155" s="27"/>
      <c r="D155" s="27"/>
      <c r="E155" s="28"/>
      <c r="F155" s="29"/>
      <c r="G155" s="30"/>
      <c r="H155" s="29"/>
      <c r="I155" s="1"/>
    </row>
    <row r="156" spans="1:9" s="23" customFormat="1">
      <c r="A156" s="26"/>
      <c r="B156" s="36"/>
      <c r="C156" s="27"/>
      <c r="D156" s="27"/>
      <c r="E156" s="28"/>
      <c r="F156" s="29"/>
      <c r="G156" s="30"/>
      <c r="H156" s="29"/>
      <c r="I156" s="1"/>
    </row>
    <row r="157" spans="1:9" s="23" customFormat="1">
      <c r="A157" s="26"/>
      <c r="B157" s="36"/>
      <c r="C157" s="27"/>
      <c r="D157" s="27"/>
      <c r="E157" s="28"/>
      <c r="F157" s="29"/>
      <c r="G157" s="30"/>
      <c r="H157" s="29"/>
      <c r="I157" s="1"/>
    </row>
    <row r="158" spans="1:9" s="23" customFormat="1">
      <c r="A158" s="26"/>
      <c r="B158" s="36"/>
      <c r="C158" s="27"/>
      <c r="D158" s="27"/>
      <c r="E158" s="28"/>
      <c r="F158" s="29"/>
      <c r="G158" s="30"/>
      <c r="H158" s="29"/>
      <c r="I158" s="1"/>
    </row>
    <row r="159" spans="1:9" s="23" customFormat="1">
      <c r="A159" s="26"/>
      <c r="B159" s="36"/>
      <c r="C159" s="27"/>
      <c r="D159" s="27"/>
      <c r="E159" s="28"/>
      <c r="F159" s="29"/>
      <c r="G159" s="30"/>
      <c r="H159" s="29"/>
      <c r="I159" s="1"/>
    </row>
    <row r="160" spans="1:9" s="23" customFormat="1">
      <c r="A160" s="26"/>
      <c r="B160" s="36"/>
      <c r="C160" s="27"/>
      <c r="D160" s="27"/>
      <c r="E160" s="28"/>
      <c r="F160" s="29"/>
      <c r="G160" s="30"/>
      <c r="H160" s="29"/>
      <c r="I160" s="1"/>
    </row>
    <row r="161" spans="1:9" s="23" customFormat="1">
      <c r="A161" s="26"/>
      <c r="B161" s="36"/>
      <c r="C161" s="27"/>
      <c r="D161" s="27"/>
      <c r="E161" s="28"/>
      <c r="F161" s="29"/>
      <c r="G161" s="30"/>
      <c r="H161" s="29"/>
      <c r="I161" s="1"/>
    </row>
    <row r="162" spans="1:9" s="23" customFormat="1">
      <c r="A162" s="26"/>
      <c r="B162" s="36"/>
      <c r="C162" s="27"/>
      <c r="D162" s="27"/>
      <c r="E162" s="28"/>
      <c r="F162" s="29"/>
      <c r="G162" s="30"/>
      <c r="H162" s="29"/>
      <c r="I162" s="1"/>
    </row>
    <row r="163" spans="1:9" s="23" customFormat="1">
      <c r="A163" s="26"/>
      <c r="B163" s="36"/>
      <c r="C163" s="27"/>
      <c r="D163" s="27"/>
      <c r="E163" s="28"/>
      <c r="F163" s="29"/>
      <c r="G163" s="30"/>
      <c r="H163" s="29"/>
      <c r="I163" s="1"/>
    </row>
    <row r="164" spans="1:9" s="23" customFormat="1">
      <c r="A164" s="26"/>
      <c r="B164" s="36"/>
      <c r="C164" s="27"/>
      <c r="D164" s="27"/>
      <c r="E164" s="28"/>
      <c r="F164" s="29"/>
      <c r="G164" s="30"/>
      <c r="H164" s="29"/>
      <c r="I164" s="1"/>
    </row>
    <row r="165" spans="1:9" s="23" customFormat="1">
      <c r="A165" s="26"/>
      <c r="B165" s="36"/>
      <c r="C165" s="27"/>
      <c r="D165" s="27"/>
      <c r="E165" s="28"/>
      <c r="F165" s="29"/>
      <c r="G165" s="30"/>
      <c r="H165" s="29"/>
      <c r="I165" s="1"/>
    </row>
  </sheetData>
  <sheetProtection password="CC39" sheet="1" objects="1" scenarios="1"/>
  <mergeCells count="3">
    <mergeCell ref="A1:B1"/>
    <mergeCell ref="C3:G3"/>
    <mergeCell ref="C1:H1"/>
  </mergeCells>
  <printOptions horizontalCentered="1"/>
  <pageMargins left="0.39370078740157483" right="0.39370078740157483" top="0.98425196850393704" bottom="0.59055118110236227" header="0.11811023622047245" footer="0.31496062992125984"/>
  <pageSetup paperSize="9" firstPageNumber="0" orientation="landscape" horizontalDpi="300" verticalDpi="300" r:id="rId1"/>
  <headerFooter alignWithMargins="0">
    <oddFooter>&amp;L&amp;F &amp;C &amp;A&amp;R&amp;P / &amp;N</oddFooter>
  </headerFooter>
</worksheet>
</file>

<file path=xl/worksheets/sheet3.xml><?xml version="1.0" encoding="utf-8"?>
<worksheet xmlns="http://schemas.openxmlformats.org/spreadsheetml/2006/main" xmlns:r="http://schemas.openxmlformats.org/officeDocument/2006/relationships">
  <dimension ref="A1:J32"/>
  <sheetViews>
    <sheetView zoomScale="70" zoomScaleNormal="70" zoomScaleSheetLayoutView="70" workbookViewId="0">
      <selection activeCell="H32" sqref="H32"/>
    </sheetView>
  </sheetViews>
  <sheetFormatPr defaultColWidth="11.125" defaultRowHeight="12.75"/>
  <cols>
    <col min="1" max="1" width="5.625" style="26" customWidth="1"/>
    <col min="2" max="2" width="9" style="36" customWidth="1"/>
    <col min="3" max="4" width="37.625" style="27" customWidth="1"/>
    <col min="5" max="5" width="5.875" style="28" customWidth="1"/>
    <col min="6" max="6" width="9.75" style="29" customWidth="1"/>
    <col min="7" max="7" width="10.375" style="30" customWidth="1"/>
    <col min="8" max="8" width="12.25" style="29" customWidth="1"/>
    <col min="9" max="249" width="10.125" style="1" customWidth="1"/>
    <col min="250" max="250" width="4.125" style="1" customWidth="1"/>
    <col min="251" max="251" width="6.75" style="1" customWidth="1"/>
    <col min="252" max="253" width="35.625" style="1" customWidth="1"/>
    <col min="254" max="254" width="5.875" style="1" customWidth="1"/>
    <col min="255" max="255" width="9.375" style="1" customWidth="1"/>
    <col min="256" max="16384" width="11.125" style="1"/>
  </cols>
  <sheetData>
    <row r="1" spans="1:10" ht="34.5" customHeight="1">
      <c r="A1" s="211" t="s">
        <v>263</v>
      </c>
      <c r="B1" s="211"/>
      <c r="C1" s="214" t="s">
        <v>529</v>
      </c>
      <c r="D1" s="214"/>
      <c r="E1" s="214"/>
      <c r="F1" s="214"/>
      <c r="G1" s="214"/>
      <c r="H1" s="214"/>
    </row>
    <row r="2" spans="1:10" ht="17.100000000000001" customHeight="1">
      <c r="A2" s="83"/>
      <c r="B2" s="83"/>
      <c r="C2" s="2"/>
      <c r="D2" s="2"/>
      <c r="E2" s="3"/>
      <c r="F2" s="4"/>
      <c r="G2" s="5"/>
      <c r="H2" s="4"/>
    </row>
    <row r="3" spans="1:10" s="23" customFormat="1" ht="25.5" customHeight="1">
      <c r="A3" s="105"/>
      <c r="B3" s="106" t="s">
        <v>191</v>
      </c>
      <c r="C3" s="215" t="s">
        <v>258</v>
      </c>
      <c r="D3" s="216"/>
      <c r="E3" s="216"/>
      <c r="F3" s="216"/>
      <c r="G3" s="216"/>
      <c r="H3" s="107"/>
    </row>
    <row r="4" spans="1:10" ht="17.100000000000001" customHeight="1">
      <c r="A4" s="6"/>
      <c r="B4" s="31"/>
      <c r="C4" s="7"/>
      <c r="D4" s="7"/>
      <c r="E4" s="8"/>
      <c r="F4" s="9"/>
      <c r="G4" s="10"/>
      <c r="H4" s="9"/>
    </row>
    <row r="5" spans="1:10" ht="36.950000000000003" customHeight="1">
      <c r="A5" s="67" t="s">
        <v>259</v>
      </c>
      <c r="B5" s="79" t="s">
        <v>260</v>
      </c>
      <c r="C5" s="80" t="s">
        <v>1</v>
      </c>
      <c r="D5" s="67" t="s">
        <v>2</v>
      </c>
      <c r="E5" s="81" t="s">
        <v>261</v>
      </c>
      <c r="F5" s="81" t="s">
        <v>262</v>
      </c>
      <c r="G5" s="82" t="s">
        <v>479</v>
      </c>
      <c r="H5" s="80" t="s">
        <v>480</v>
      </c>
    </row>
    <row r="6" spans="1:10" s="23" customFormat="1" ht="108.75" customHeight="1">
      <c r="A6" s="51">
        <f>'40 Jaka struja'!$A$119+1</f>
        <v>95</v>
      </c>
      <c r="B6" s="50" t="s">
        <v>101</v>
      </c>
      <c r="C6" s="39" t="s">
        <v>109</v>
      </c>
      <c r="D6" s="39" t="s">
        <v>264</v>
      </c>
      <c r="E6" s="40" t="s">
        <v>5</v>
      </c>
      <c r="F6" s="41">
        <v>43</v>
      </c>
      <c r="G6" s="42"/>
      <c r="H6" s="43">
        <f t="shared" ref="H6:H16" si="0">F6*G6</f>
        <v>0</v>
      </c>
      <c r="J6"/>
    </row>
    <row r="7" spans="1:10" s="23" customFormat="1" ht="84.75" customHeight="1">
      <c r="A7" s="51">
        <f>A6+1</f>
        <v>96</v>
      </c>
      <c r="B7" s="50" t="s">
        <v>102</v>
      </c>
      <c r="C7" s="39" t="s">
        <v>108</v>
      </c>
      <c r="D7" s="39" t="s">
        <v>265</v>
      </c>
      <c r="E7" s="40" t="s">
        <v>5</v>
      </c>
      <c r="F7" s="41">
        <v>40</v>
      </c>
      <c r="G7" s="42"/>
      <c r="H7" s="43">
        <f t="shared" si="0"/>
        <v>0</v>
      </c>
    </row>
    <row r="8" spans="1:10" s="23" customFormat="1" ht="85.5" customHeight="1">
      <c r="A8" s="51">
        <f t="shared" ref="A8:A17" si="1">A7+1</f>
        <v>97</v>
      </c>
      <c r="B8" s="50" t="s">
        <v>103</v>
      </c>
      <c r="C8" s="49" t="s">
        <v>107</v>
      </c>
      <c r="D8" s="49" t="s">
        <v>266</v>
      </c>
      <c r="E8" s="25" t="s">
        <v>0</v>
      </c>
      <c r="F8" s="41">
        <v>860</v>
      </c>
      <c r="G8" s="42"/>
      <c r="H8" s="43">
        <f t="shared" si="0"/>
        <v>0</v>
      </c>
      <c r="J8"/>
    </row>
    <row r="9" spans="1:10" s="23" customFormat="1" ht="124.5" customHeight="1">
      <c r="A9" s="51">
        <f t="shared" si="1"/>
        <v>98</v>
      </c>
      <c r="B9" s="50" t="s">
        <v>104</v>
      </c>
      <c r="C9" s="39" t="s">
        <v>131</v>
      </c>
      <c r="D9" s="39" t="s">
        <v>267</v>
      </c>
      <c r="E9" s="40" t="s">
        <v>5</v>
      </c>
      <c r="F9" s="41">
        <v>6</v>
      </c>
      <c r="G9" s="42"/>
      <c r="H9" s="43">
        <f t="shared" si="0"/>
        <v>0</v>
      </c>
      <c r="J9"/>
    </row>
    <row r="10" spans="1:10" s="23" customFormat="1" ht="78" customHeight="1">
      <c r="A10" s="51">
        <f t="shared" si="1"/>
        <v>99</v>
      </c>
      <c r="B10" s="50" t="s">
        <v>105</v>
      </c>
      <c r="C10" s="39" t="s">
        <v>106</v>
      </c>
      <c r="D10" s="39" t="s">
        <v>268</v>
      </c>
      <c r="E10" s="40" t="s">
        <v>5</v>
      </c>
      <c r="F10" s="41">
        <v>200</v>
      </c>
      <c r="G10" s="42"/>
      <c r="H10" s="43">
        <f t="shared" si="0"/>
        <v>0</v>
      </c>
      <c r="J10"/>
    </row>
    <row r="11" spans="1:10" s="23" customFormat="1" ht="68.25" customHeight="1">
      <c r="A11" s="51">
        <f t="shared" si="1"/>
        <v>100</v>
      </c>
      <c r="B11" s="50" t="s">
        <v>111</v>
      </c>
      <c r="C11" s="39" t="s">
        <v>110</v>
      </c>
      <c r="D11" s="39" t="s">
        <v>269</v>
      </c>
      <c r="E11" s="40" t="s">
        <v>5</v>
      </c>
      <c r="F11" s="41">
        <v>420</v>
      </c>
      <c r="G11" s="42"/>
      <c r="H11" s="43">
        <f t="shared" si="0"/>
        <v>0</v>
      </c>
    </row>
    <row r="12" spans="1:10" s="23" customFormat="1" ht="68.25" customHeight="1">
      <c r="A12" s="51">
        <f t="shared" si="1"/>
        <v>101</v>
      </c>
      <c r="B12" s="50" t="s">
        <v>113</v>
      </c>
      <c r="C12" s="39" t="s">
        <v>112</v>
      </c>
      <c r="D12" s="39" t="s">
        <v>270</v>
      </c>
      <c r="E12" s="40" t="s">
        <v>5</v>
      </c>
      <c r="F12" s="41">
        <v>16</v>
      </c>
      <c r="G12" s="42"/>
      <c r="H12" s="43">
        <f t="shared" si="0"/>
        <v>0</v>
      </c>
    </row>
    <row r="13" spans="1:10" s="23" customFormat="1" ht="79.5" customHeight="1">
      <c r="A13" s="51">
        <f t="shared" si="1"/>
        <v>102</v>
      </c>
      <c r="B13" s="50" t="s">
        <v>114</v>
      </c>
      <c r="C13" s="39" t="s">
        <v>115</v>
      </c>
      <c r="D13" s="39" t="s">
        <v>271</v>
      </c>
      <c r="E13" s="40" t="s">
        <v>5</v>
      </c>
      <c r="F13" s="41">
        <v>10</v>
      </c>
      <c r="G13" s="42"/>
      <c r="H13" s="43">
        <f t="shared" si="0"/>
        <v>0</v>
      </c>
    </row>
    <row r="14" spans="1:10" s="23" customFormat="1" ht="111.75" customHeight="1">
      <c r="A14" s="51">
        <f t="shared" si="1"/>
        <v>103</v>
      </c>
      <c r="B14" s="50" t="s">
        <v>117</v>
      </c>
      <c r="C14" s="39" t="s">
        <v>116</v>
      </c>
      <c r="D14" s="39" t="s">
        <v>335</v>
      </c>
      <c r="E14" s="40" t="s">
        <v>5</v>
      </c>
      <c r="F14" s="41">
        <v>15</v>
      </c>
      <c r="G14" s="42"/>
      <c r="H14" s="43">
        <f t="shared" si="0"/>
        <v>0</v>
      </c>
      <c r="J14"/>
    </row>
    <row r="15" spans="1:10" s="23" customFormat="1" ht="147" customHeight="1">
      <c r="A15" s="51">
        <f t="shared" si="1"/>
        <v>104</v>
      </c>
      <c r="B15" s="50" t="s">
        <v>119</v>
      </c>
      <c r="C15" s="49" t="s">
        <v>118</v>
      </c>
      <c r="D15" s="49" t="s">
        <v>272</v>
      </c>
      <c r="E15" s="40" t="s">
        <v>5</v>
      </c>
      <c r="F15" s="41">
        <v>24</v>
      </c>
      <c r="G15" s="42"/>
      <c r="H15" s="43">
        <f t="shared" si="0"/>
        <v>0</v>
      </c>
    </row>
    <row r="16" spans="1:10" s="23" customFormat="1" ht="87" customHeight="1">
      <c r="A16" s="51">
        <f t="shared" si="1"/>
        <v>105</v>
      </c>
      <c r="B16" s="50" t="s">
        <v>121</v>
      </c>
      <c r="C16" s="39" t="s">
        <v>122</v>
      </c>
      <c r="D16" s="39" t="s">
        <v>331</v>
      </c>
      <c r="E16" s="25" t="s">
        <v>0</v>
      </c>
      <c r="F16" s="41">
        <v>430</v>
      </c>
      <c r="G16" s="42"/>
      <c r="H16" s="43">
        <f t="shared" si="0"/>
        <v>0</v>
      </c>
    </row>
    <row r="17" spans="1:10" s="23" customFormat="1" ht="100.5" customHeight="1">
      <c r="A17" s="51">
        <f t="shared" si="1"/>
        <v>106</v>
      </c>
      <c r="B17" s="50" t="s">
        <v>124</v>
      </c>
      <c r="C17" s="39" t="s">
        <v>123</v>
      </c>
      <c r="D17" s="39" t="s">
        <v>273</v>
      </c>
      <c r="E17" s="40" t="s">
        <v>5</v>
      </c>
      <c r="F17" s="41">
        <v>50</v>
      </c>
      <c r="G17" s="42"/>
      <c r="H17" s="43">
        <f>F17*G17</f>
        <v>0</v>
      </c>
    </row>
    <row r="18" spans="1:10" s="23" customFormat="1" ht="57" customHeight="1">
      <c r="A18" s="187"/>
      <c r="B18" s="188" t="s">
        <v>125</v>
      </c>
      <c r="C18" s="44" t="s">
        <v>138</v>
      </c>
      <c r="D18" s="44" t="s">
        <v>274</v>
      </c>
      <c r="E18" s="186"/>
      <c r="F18" s="75"/>
      <c r="G18" s="76"/>
      <c r="H18" s="77"/>
      <c r="J18"/>
    </row>
    <row r="19" spans="1:10" s="23" customFormat="1" ht="25.5" customHeight="1">
      <c r="A19" s="191">
        <f>A17+1</f>
        <v>107</v>
      </c>
      <c r="B19" s="192" t="s">
        <v>9</v>
      </c>
      <c r="C19" s="198" t="s">
        <v>427</v>
      </c>
      <c r="D19" s="198" t="s">
        <v>428</v>
      </c>
      <c r="E19" s="25" t="s">
        <v>0</v>
      </c>
      <c r="F19" s="171">
        <v>60</v>
      </c>
      <c r="G19" s="193"/>
      <c r="H19" s="175">
        <f t="shared" ref="H19:H30" si="2">F19*G19</f>
        <v>0</v>
      </c>
    </row>
    <row r="20" spans="1:10" s="23" customFormat="1" ht="25.5" customHeight="1">
      <c r="A20" s="191">
        <f t="shared" ref="A20:A30" si="3">A19+1</f>
        <v>108</v>
      </c>
      <c r="B20" s="192" t="s">
        <v>10</v>
      </c>
      <c r="C20" s="198" t="s">
        <v>128</v>
      </c>
      <c r="D20" s="198" t="s">
        <v>275</v>
      </c>
      <c r="E20" s="25" t="s">
        <v>0</v>
      </c>
      <c r="F20" s="171">
        <v>60</v>
      </c>
      <c r="G20" s="193"/>
      <c r="H20" s="175">
        <f t="shared" si="2"/>
        <v>0</v>
      </c>
    </row>
    <row r="21" spans="1:10" s="23" customFormat="1" ht="25.5" customHeight="1">
      <c r="A21" s="191">
        <f t="shared" si="3"/>
        <v>109</v>
      </c>
      <c r="B21" s="192" t="s">
        <v>11</v>
      </c>
      <c r="C21" s="198" t="s">
        <v>425</v>
      </c>
      <c r="D21" s="198" t="s">
        <v>426</v>
      </c>
      <c r="E21" s="25" t="s">
        <v>0</v>
      </c>
      <c r="F21" s="171">
        <v>30</v>
      </c>
      <c r="G21" s="193"/>
      <c r="H21" s="175">
        <f t="shared" si="2"/>
        <v>0</v>
      </c>
    </row>
    <row r="22" spans="1:10" s="23" customFormat="1" ht="25.5" customHeight="1">
      <c r="A22" s="191">
        <f t="shared" si="3"/>
        <v>110</v>
      </c>
      <c r="B22" s="192" t="s">
        <v>12</v>
      </c>
      <c r="C22" s="198" t="s">
        <v>429</v>
      </c>
      <c r="D22" s="198" t="s">
        <v>430</v>
      </c>
      <c r="E22" s="25" t="s">
        <v>0</v>
      </c>
      <c r="F22" s="171">
        <v>30</v>
      </c>
      <c r="G22" s="193"/>
      <c r="H22" s="175">
        <f t="shared" si="2"/>
        <v>0</v>
      </c>
    </row>
    <row r="23" spans="1:10" s="23" customFormat="1" ht="25.5" customHeight="1">
      <c r="A23" s="191">
        <f t="shared" si="3"/>
        <v>111</v>
      </c>
      <c r="B23" s="192" t="s">
        <v>49</v>
      </c>
      <c r="C23" s="198" t="s">
        <v>431</v>
      </c>
      <c r="D23" s="198" t="s">
        <v>432</v>
      </c>
      <c r="E23" s="25" t="s">
        <v>0</v>
      </c>
      <c r="F23" s="171">
        <v>21</v>
      </c>
      <c r="G23" s="193"/>
      <c r="H23" s="175">
        <f t="shared" si="2"/>
        <v>0</v>
      </c>
    </row>
    <row r="24" spans="1:10" s="23" customFormat="1" ht="25.5" customHeight="1">
      <c r="A24" s="191">
        <f t="shared" si="3"/>
        <v>112</v>
      </c>
      <c r="B24" s="192" t="s">
        <v>126</v>
      </c>
      <c r="C24" s="198" t="s">
        <v>129</v>
      </c>
      <c r="D24" s="198" t="s">
        <v>276</v>
      </c>
      <c r="E24" s="25" t="s">
        <v>0</v>
      </c>
      <c r="F24" s="171">
        <v>7</v>
      </c>
      <c r="G24" s="193"/>
      <c r="H24" s="175">
        <f t="shared" si="2"/>
        <v>0</v>
      </c>
    </row>
    <row r="25" spans="1:10" s="23" customFormat="1" ht="25.5" customHeight="1">
      <c r="A25" s="51">
        <f t="shared" si="3"/>
        <v>113</v>
      </c>
      <c r="B25" s="34" t="s">
        <v>127</v>
      </c>
      <c r="C25" s="199" t="s">
        <v>433</v>
      </c>
      <c r="D25" s="199" t="s">
        <v>434</v>
      </c>
      <c r="E25" s="184" t="s">
        <v>0</v>
      </c>
      <c r="F25" s="60">
        <v>42</v>
      </c>
      <c r="G25" s="61"/>
      <c r="H25" s="62">
        <f t="shared" si="2"/>
        <v>0</v>
      </c>
      <c r="J25"/>
    </row>
    <row r="26" spans="1:10" s="23" customFormat="1" ht="73.5" customHeight="1">
      <c r="A26" s="51">
        <f t="shared" si="3"/>
        <v>114</v>
      </c>
      <c r="B26" s="50" t="s">
        <v>130</v>
      </c>
      <c r="C26" s="39" t="s">
        <v>137</v>
      </c>
      <c r="D26" s="39" t="s">
        <v>277</v>
      </c>
      <c r="E26" s="40" t="s">
        <v>5</v>
      </c>
      <c r="F26" s="41">
        <v>3</v>
      </c>
      <c r="G26" s="42"/>
      <c r="H26" s="43">
        <f t="shared" si="2"/>
        <v>0</v>
      </c>
      <c r="J26"/>
    </row>
    <row r="27" spans="1:10" s="23" customFormat="1" ht="98.25" customHeight="1">
      <c r="A27" s="51">
        <f t="shared" si="3"/>
        <v>115</v>
      </c>
      <c r="B27" s="50" t="s">
        <v>132</v>
      </c>
      <c r="C27" s="39" t="s">
        <v>435</v>
      </c>
      <c r="D27" s="39" t="s">
        <v>436</v>
      </c>
      <c r="E27" s="40" t="s">
        <v>5</v>
      </c>
      <c r="F27" s="41">
        <v>1</v>
      </c>
      <c r="G27" s="42"/>
      <c r="H27" s="43">
        <f t="shared" si="2"/>
        <v>0</v>
      </c>
      <c r="J27"/>
    </row>
    <row r="28" spans="1:10" s="23" customFormat="1" ht="100.5" customHeight="1">
      <c r="A28" s="51">
        <f t="shared" si="3"/>
        <v>116</v>
      </c>
      <c r="B28" s="50" t="s">
        <v>133</v>
      </c>
      <c r="C28" s="49" t="s">
        <v>136</v>
      </c>
      <c r="D28" s="49" t="s">
        <v>278</v>
      </c>
      <c r="E28" s="40" t="s">
        <v>5</v>
      </c>
      <c r="F28" s="41">
        <v>200</v>
      </c>
      <c r="G28" s="42"/>
      <c r="H28" s="43">
        <f t="shared" si="2"/>
        <v>0</v>
      </c>
      <c r="J28"/>
    </row>
    <row r="29" spans="1:10" s="23" customFormat="1" ht="62.25" customHeight="1">
      <c r="A29" s="51">
        <f t="shared" si="3"/>
        <v>117</v>
      </c>
      <c r="B29" s="50" t="s">
        <v>134</v>
      </c>
      <c r="C29" s="49" t="s">
        <v>139</v>
      </c>
      <c r="D29" s="49" t="s">
        <v>279</v>
      </c>
      <c r="E29" s="40" t="s">
        <v>5</v>
      </c>
      <c r="F29" s="41">
        <v>30</v>
      </c>
      <c r="G29" s="42"/>
      <c r="H29" s="43">
        <f t="shared" si="2"/>
        <v>0</v>
      </c>
    </row>
    <row r="30" spans="1:10" s="23" customFormat="1" ht="49.5" customHeight="1">
      <c r="A30" s="51">
        <f t="shared" si="3"/>
        <v>118</v>
      </c>
      <c r="B30" s="50" t="s">
        <v>135</v>
      </c>
      <c r="C30" s="39" t="s">
        <v>120</v>
      </c>
      <c r="D30" s="39" t="s">
        <v>280</v>
      </c>
      <c r="E30" s="40" t="s">
        <v>5</v>
      </c>
      <c r="F30" s="41">
        <v>1</v>
      </c>
      <c r="G30" s="42"/>
      <c r="H30" s="43">
        <f t="shared" si="2"/>
        <v>0</v>
      </c>
    </row>
    <row r="31" spans="1:10" s="23" customFormat="1" ht="21.75" customHeight="1">
      <c r="A31" s="92"/>
      <c r="B31" s="93"/>
      <c r="C31" s="94"/>
      <c r="D31" s="94"/>
      <c r="E31" s="95"/>
      <c r="F31" s="96"/>
      <c r="G31" s="97"/>
      <c r="H31" s="98"/>
    </row>
    <row r="32" spans="1:10" s="23" customFormat="1" ht="33.75" customHeight="1">
      <c r="A32" s="99"/>
      <c r="B32" s="101"/>
      <c r="C32" s="100" t="s">
        <v>190</v>
      </c>
      <c r="D32" s="100" t="s">
        <v>281</v>
      </c>
      <c r="E32" s="99"/>
      <c r="F32" s="99"/>
      <c r="G32" s="104" t="s">
        <v>482</v>
      </c>
      <c r="H32" s="102">
        <f>SUM(H6:H30)</f>
        <v>0</v>
      </c>
      <c r="J32" s="84"/>
    </row>
  </sheetData>
  <sheetProtection password="CC39" sheet="1" objects="1" scenarios="1"/>
  <mergeCells count="3">
    <mergeCell ref="C3:G3"/>
    <mergeCell ref="A1:B1"/>
    <mergeCell ref="C1:H1"/>
  </mergeCells>
  <printOptions horizontalCentered="1"/>
  <pageMargins left="0.39370078740157483" right="0.39370078740157483" top="0.98425196850393704" bottom="0.59055118110236227" header="0.11811023622047245" footer="0.31496062992125984"/>
  <pageSetup paperSize="9" firstPageNumber="0" orientation="landscape" horizontalDpi="300" verticalDpi="300" r:id="rId1"/>
  <headerFooter alignWithMargins="0">
    <oddFooter>&amp;L&amp;F &amp;C&amp;A&amp;R&amp;P / &amp;N</oddFooter>
  </headerFooter>
</worksheet>
</file>

<file path=xl/worksheets/sheet4.xml><?xml version="1.0" encoding="utf-8"?>
<worksheet xmlns="http://schemas.openxmlformats.org/spreadsheetml/2006/main" xmlns:r="http://schemas.openxmlformats.org/officeDocument/2006/relationships">
  <dimension ref="A1:J82"/>
  <sheetViews>
    <sheetView zoomScaleNormal="100" zoomScaleSheetLayoutView="70" workbookViewId="0">
      <selection activeCell="H19" sqref="H19"/>
    </sheetView>
  </sheetViews>
  <sheetFormatPr defaultColWidth="11.125" defaultRowHeight="12.75"/>
  <cols>
    <col min="1" max="1" width="5.625" style="26" customWidth="1"/>
    <col min="2" max="2" width="9" style="36" customWidth="1"/>
    <col min="3" max="4" width="37.625" style="27" customWidth="1"/>
    <col min="5" max="5" width="5.875" style="28" customWidth="1"/>
    <col min="6" max="6" width="9.75" style="29" customWidth="1"/>
    <col min="7" max="7" width="10.375" style="30" customWidth="1"/>
    <col min="8" max="8" width="12.25" style="29" customWidth="1"/>
    <col min="9" max="249" width="10.125" style="1" customWidth="1"/>
    <col min="250" max="250" width="4.125" style="1" customWidth="1"/>
    <col min="251" max="251" width="6.75" style="1" customWidth="1"/>
    <col min="252" max="253" width="35.625" style="1" customWidth="1"/>
    <col min="254" max="254" width="5.875" style="1" customWidth="1"/>
    <col min="255" max="255" width="9.375" style="1" customWidth="1"/>
    <col min="256" max="16384" width="11.125" style="1"/>
  </cols>
  <sheetData>
    <row r="1" spans="1:10" ht="35.25" customHeight="1">
      <c r="A1" s="211" t="s">
        <v>263</v>
      </c>
      <c r="B1" s="211"/>
      <c r="C1" s="214" t="s">
        <v>529</v>
      </c>
      <c r="D1" s="214"/>
      <c r="E1" s="214"/>
      <c r="F1" s="214"/>
      <c r="G1" s="214"/>
      <c r="H1" s="214"/>
    </row>
    <row r="2" spans="1:10" ht="17.100000000000001" customHeight="1">
      <c r="A2" s="83"/>
      <c r="B2" s="83"/>
      <c r="C2" s="2"/>
      <c r="D2" s="2"/>
      <c r="E2" s="3"/>
      <c r="F2" s="4"/>
      <c r="G2" s="5"/>
      <c r="H2" s="4"/>
    </row>
    <row r="3" spans="1:10" s="23" customFormat="1" ht="21" customHeight="1">
      <c r="A3" s="105"/>
      <c r="B3" s="106" t="s">
        <v>189</v>
      </c>
      <c r="C3" s="215" t="s">
        <v>282</v>
      </c>
      <c r="D3" s="215"/>
      <c r="E3" s="215"/>
      <c r="F3" s="215"/>
      <c r="G3" s="215"/>
      <c r="H3" s="107"/>
    </row>
    <row r="4" spans="1:10" ht="17.100000000000001" customHeight="1">
      <c r="A4" s="6"/>
      <c r="B4" s="31"/>
      <c r="C4" s="7"/>
      <c r="D4" s="7"/>
      <c r="E4" s="8"/>
      <c r="F4" s="9"/>
      <c r="G4" s="10"/>
      <c r="H4" s="9"/>
    </row>
    <row r="5" spans="1:10" ht="36.950000000000003" customHeight="1">
      <c r="A5" s="67" t="s">
        <v>259</v>
      </c>
      <c r="B5" s="79" t="s">
        <v>260</v>
      </c>
      <c r="C5" s="80" t="s">
        <v>1</v>
      </c>
      <c r="D5" s="67" t="s">
        <v>2</v>
      </c>
      <c r="E5" s="81" t="s">
        <v>261</v>
      </c>
      <c r="F5" s="81" t="s">
        <v>262</v>
      </c>
      <c r="G5" s="82" t="s">
        <v>479</v>
      </c>
      <c r="H5" s="80" t="s">
        <v>480</v>
      </c>
    </row>
    <row r="6" spans="1:10" s="23" customFormat="1" ht="111.75" customHeight="1">
      <c r="A6" s="51">
        <f>'41  Gromobran'!$A$30+1</f>
        <v>119</v>
      </c>
      <c r="B6" s="34" t="s">
        <v>140</v>
      </c>
      <c r="C6" s="64" t="s">
        <v>196</v>
      </c>
      <c r="D6" s="64" t="s">
        <v>325</v>
      </c>
      <c r="E6" s="59" t="s">
        <v>5</v>
      </c>
      <c r="F6" s="60">
        <v>3</v>
      </c>
      <c r="G6" s="61"/>
      <c r="H6" s="62">
        <f t="shared" ref="H6:H17" si="0">F6*G6</f>
        <v>0</v>
      </c>
    </row>
    <row r="7" spans="1:10" s="23" customFormat="1" ht="136.5" customHeight="1">
      <c r="A7" s="51">
        <f>A6+1</f>
        <v>120</v>
      </c>
      <c r="B7" s="50" t="s">
        <v>141</v>
      </c>
      <c r="C7" s="49" t="s">
        <v>197</v>
      </c>
      <c r="D7" s="49" t="s">
        <v>283</v>
      </c>
      <c r="E7" s="40" t="s">
        <v>5</v>
      </c>
      <c r="F7" s="41">
        <v>3</v>
      </c>
      <c r="G7" s="42"/>
      <c r="H7" s="43">
        <f t="shared" si="0"/>
        <v>0</v>
      </c>
    </row>
    <row r="8" spans="1:10" s="23" customFormat="1" ht="57.75" customHeight="1">
      <c r="A8" s="51">
        <f>A7+1</f>
        <v>121</v>
      </c>
      <c r="B8" s="50" t="s">
        <v>142</v>
      </c>
      <c r="C8" s="39" t="s">
        <v>198</v>
      </c>
      <c r="D8" s="39" t="s">
        <v>284</v>
      </c>
      <c r="E8" s="40" t="s">
        <v>5</v>
      </c>
      <c r="F8" s="41">
        <v>3</v>
      </c>
      <c r="G8" s="42"/>
      <c r="H8" s="43">
        <f t="shared" si="0"/>
        <v>0</v>
      </c>
    </row>
    <row r="9" spans="1:10" s="23" customFormat="1" ht="85.5" customHeight="1">
      <c r="A9" s="187"/>
      <c r="B9" s="188" t="s">
        <v>143</v>
      </c>
      <c r="C9" s="44" t="s">
        <v>144</v>
      </c>
      <c r="D9" s="44" t="s">
        <v>285</v>
      </c>
      <c r="E9" s="186"/>
      <c r="F9" s="75"/>
      <c r="G9" s="76"/>
      <c r="H9" s="77"/>
    </row>
    <row r="10" spans="1:10" s="23" customFormat="1" ht="36" customHeight="1">
      <c r="A10" s="191">
        <f>A8+1</f>
        <v>122</v>
      </c>
      <c r="B10" s="192" t="s">
        <v>9</v>
      </c>
      <c r="C10" s="182" t="s">
        <v>145</v>
      </c>
      <c r="D10" s="182" t="s">
        <v>286</v>
      </c>
      <c r="E10" s="174" t="s">
        <v>5</v>
      </c>
      <c r="F10" s="171">
        <v>89</v>
      </c>
      <c r="G10" s="193"/>
      <c r="H10" s="175">
        <f t="shared" si="0"/>
        <v>0</v>
      </c>
    </row>
    <row r="11" spans="1:10" s="23" customFormat="1" ht="36" customHeight="1">
      <c r="A11" s="51">
        <f>A10+1</f>
        <v>123</v>
      </c>
      <c r="B11" s="34" t="s">
        <v>10</v>
      </c>
      <c r="C11" s="63" t="s">
        <v>146</v>
      </c>
      <c r="D11" s="63" t="s">
        <v>287</v>
      </c>
      <c r="E11" s="59" t="s">
        <v>5</v>
      </c>
      <c r="F11" s="60">
        <v>21</v>
      </c>
      <c r="G11" s="61"/>
      <c r="H11" s="62">
        <f t="shared" si="0"/>
        <v>0</v>
      </c>
      <c r="J11"/>
    </row>
    <row r="12" spans="1:10" s="23" customFormat="1" ht="71.25" customHeight="1">
      <c r="A12" s="187"/>
      <c r="B12" s="188" t="s">
        <v>147</v>
      </c>
      <c r="C12" s="44" t="s">
        <v>149</v>
      </c>
      <c r="D12" s="44" t="s">
        <v>288</v>
      </c>
      <c r="E12" s="186"/>
      <c r="F12" s="75"/>
      <c r="G12" s="76"/>
      <c r="H12" s="77"/>
    </row>
    <row r="13" spans="1:10" s="23" customFormat="1" ht="42.75" customHeight="1">
      <c r="A13" s="191">
        <f>A11+1</f>
        <v>124</v>
      </c>
      <c r="B13" s="192" t="s">
        <v>9</v>
      </c>
      <c r="C13" s="182" t="s">
        <v>150</v>
      </c>
      <c r="D13" s="182" t="s">
        <v>327</v>
      </c>
      <c r="E13" s="174" t="s">
        <v>5</v>
      </c>
      <c r="F13" s="171">
        <v>89</v>
      </c>
      <c r="G13" s="193"/>
      <c r="H13" s="175">
        <f t="shared" si="0"/>
        <v>0</v>
      </c>
    </row>
    <row r="14" spans="1:10" s="23" customFormat="1" ht="42.75" customHeight="1">
      <c r="A14" s="51">
        <f>A13+1</f>
        <v>125</v>
      </c>
      <c r="B14" s="34" t="s">
        <v>10</v>
      </c>
      <c r="C14" s="63" t="s">
        <v>151</v>
      </c>
      <c r="D14" s="63" t="s">
        <v>336</v>
      </c>
      <c r="E14" s="59" t="s">
        <v>5</v>
      </c>
      <c r="F14" s="60">
        <v>21</v>
      </c>
      <c r="G14" s="61"/>
      <c r="H14" s="62">
        <f t="shared" si="0"/>
        <v>0</v>
      </c>
    </row>
    <row r="15" spans="1:10" s="23" customFormat="1" ht="27.75" customHeight="1">
      <c r="A15" s="51">
        <f t="shared" ref="A15:A17" si="1">A14+1</f>
        <v>126</v>
      </c>
      <c r="B15" s="50" t="s">
        <v>148</v>
      </c>
      <c r="C15" s="39" t="s">
        <v>152</v>
      </c>
      <c r="D15" s="39" t="s">
        <v>289</v>
      </c>
      <c r="E15" s="40" t="s">
        <v>5</v>
      </c>
      <c r="F15" s="41">
        <v>89</v>
      </c>
      <c r="G15" s="42"/>
      <c r="H15" s="43">
        <f t="shared" si="0"/>
        <v>0</v>
      </c>
    </row>
    <row r="16" spans="1:10" s="23" customFormat="1" ht="27.75" customHeight="1">
      <c r="A16" s="51">
        <f t="shared" si="1"/>
        <v>127</v>
      </c>
      <c r="B16" s="50" t="s">
        <v>153</v>
      </c>
      <c r="C16" s="39" t="s">
        <v>154</v>
      </c>
      <c r="D16" s="39" t="s">
        <v>290</v>
      </c>
      <c r="E16" s="40" t="s">
        <v>5</v>
      </c>
      <c r="F16" s="41">
        <v>3</v>
      </c>
      <c r="G16" s="42"/>
      <c r="H16" s="43">
        <f t="shared" si="0"/>
        <v>0</v>
      </c>
    </row>
    <row r="17" spans="1:8" s="23" customFormat="1" ht="58.5" customHeight="1">
      <c r="A17" s="51">
        <f t="shared" si="1"/>
        <v>128</v>
      </c>
      <c r="B17" s="50" t="s">
        <v>155</v>
      </c>
      <c r="C17" s="39" t="s">
        <v>156</v>
      </c>
      <c r="D17" s="39" t="s">
        <v>291</v>
      </c>
      <c r="E17" s="40" t="s">
        <v>5</v>
      </c>
      <c r="F17" s="41">
        <v>1</v>
      </c>
      <c r="G17" s="42"/>
      <c r="H17" s="43">
        <f t="shared" si="0"/>
        <v>0</v>
      </c>
    </row>
    <row r="18" spans="1:8" s="23" customFormat="1" ht="18.75" customHeight="1">
      <c r="A18" s="92"/>
      <c r="B18" s="93"/>
      <c r="C18" s="94"/>
      <c r="D18" s="94"/>
      <c r="E18" s="95"/>
      <c r="F18" s="96"/>
      <c r="G18" s="97"/>
      <c r="H18" s="98"/>
    </row>
    <row r="19" spans="1:8" s="23" customFormat="1" ht="45" customHeight="1">
      <c r="A19" s="99"/>
      <c r="B19" s="101"/>
      <c r="C19" s="100" t="s">
        <v>188</v>
      </c>
      <c r="D19" s="99" t="s">
        <v>481</v>
      </c>
      <c r="E19" s="99"/>
      <c r="F19" s="99"/>
      <c r="G19" s="104" t="s">
        <v>482</v>
      </c>
      <c r="H19" s="102">
        <f>SUM(H6:H17)</f>
        <v>0</v>
      </c>
    </row>
    <row r="20" spans="1:8" s="23" customFormat="1" ht="16.5" customHeight="1">
      <c r="A20" s="26"/>
      <c r="B20" s="36"/>
      <c r="C20" s="27"/>
      <c r="D20" s="27"/>
      <c r="E20" s="28"/>
      <c r="F20" s="29"/>
      <c r="G20" s="30"/>
      <c r="H20" s="29"/>
    </row>
    <row r="21" spans="1:8" s="23" customFormat="1" ht="16.5" customHeight="1">
      <c r="A21" s="26"/>
      <c r="B21" s="36"/>
      <c r="C21" s="27"/>
      <c r="D21" s="27"/>
      <c r="E21" s="28"/>
      <c r="F21" s="29"/>
      <c r="G21" s="30"/>
      <c r="H21" s="29"/>
    </row>
    <row r="22" spans="1:8" s="23" customFormat="1" ht="16.5" customHeight="1">
      <c r="A22" s="26"/>
      <c r="B22" s="36"/>
      <c r="C22" s="27"/>
      <c r="D22" s="27"/>
      <c r="E22" s="28"/>
      <c r="F22" s="29"/>
      <c r="G22" s="30"/>
      <c r="H22" s="29"/>
    </row>
    <row r="23" spans="1:8" s="23" customFormat="1" ht="28.5" customHeight="1">
      <c r="A23" s="26"/>
      <c r="B23" s="36"/>
      <c r="C23" s="27"/>
      <c r="D23" s="27"/>
      <c r="E23" s="28"/>
      <c r="F23" s="29"/>
      <c r="G23" s="30"/>
      <c r="H23" s="29"/>
    </row>
    <row r="24" spans="1:8" s="23" customFormat="1" ht="16.5" customHeight="1">
      <c r="A24" s="26"/>
      <c r="B24" s="36"/>
      <c r="C24" s="27"/>
      <c r="D24" s="27"/>
      <c r="E24" s="28"/>
      <c r="F24" s="29"/>
      <c r="G24" s="30"/>
      <c r="H24" s="29"/>
    </row>
    <row r="25" spans="1:8" s="23" customFormat="1" ht="24.75" customHeight="1">
      <c r="A25" s="26"/>
      <c r="B25" s="36"/>
      <c r="C25" s="27"/>
      <c r="D25" s="27"/>
      <c r="E25" s="28"/>
      <c r="F25" s="29"/>
      <c r="G25" s="30"/>
      <c r="H25" s="29"/>
    </row>
    <row r="26" spans="1:8" s="23" customFormat="1" ht="16.5" customHeight="1">
      <c r="A26" s="26"/>
      <c r="B26" s="36"/>
      <c r="C26" s="27"/>
      <c r="D26" s="27"/>
      <c r="E26" s="28"/>
      <c r="F26" s="29"/>
      <c r="G26" s="30"/>
      <c r="H26" s="29"/>
    </row>
    <row r="27" spans="1:8" s="23" customFormat="1" ht="16.5" customHeight="1">
      <c r="A27" s="26"/>
      <c r="B27" s="36"/>
      <c r="C27" s="27"/>
      <c r="D27" s="27"/>
      <c r="E27" s="28"/>
      <c r="F27" s="29"/>
      <c r="G27" s="30"/>
      <c r="H27" s="29"/>
    </row>
    <row r="28" spans="1:8" s="23" customFormat="1" ht="30" customHeight="1">
      <c r="A28" s="26"/>
      <c r="B28" s="36"/>
      <c r="C28" s="27"/>
      <c r="D28" s="27"/>
      <c r="E28" s="28"/>
      <c r="F28" s="29"/>
      <c r="G28" s="30"/>
      <c r="H28" s="29"/>
    </row>
    <row r="29" spans="1:8" s="23" customFormat="1" ht="16.5" customHeight="1">
      <c r="A29" s="26"/>
      <c r="B29" s="36"/>
      <c r="C29" s="27"/>
      <c r="D29" s="27"/>
      <c r="E29" s="28"/>
      <c r="F29" s="29"/>
      <c r="G29" s="30"/>
      <c r="H29" s="29"/>
    </row>
    <row r="30" spans="1:8" s="23" customFormat="1" ht="18.75" customHeight="1">
      <c r="A30" s="26"/>
      <c r="B30" s="36"/>
      <c r="C30" s="27"/>
      <c r="D30" s="27"/>
      <c r="E30" s="28"/>
      <c r="F30" s="29"/>
      <c r="G30" s="30"/>
      <c r="H30" s="29"/>
    </row>
    <row r="31" spans="1:8" s="23" customFormat="1" ht="16.5" customHeight="1">
      <c r="A31" s="26"/>
      <c r="B31" s="36"/>
      <c r="C31" s="27"/>
      <c r="D31" s="27"/>
      <c r="E31" s="28"/>
      <c r="F31" s="29"/>
      <c r="G31" s="30"/>
      <c r="H31" s="29"/>
    </row>
    <row r="32" spans="1:8" s="23" customFormat="1" ht="16.5" customHeight="1">
      <c r="A32" s="26"/>
      <c r="B32" s="36"/>
      <c r="C32" s="27"/>
      <c r="D32" s="27"/>
      <c r="E32" s="28"/>
      <c r="F32" s="29"/>
      <c r="G32" s="30"/>
      <c r="H32" s="29"/>
    </row>
    <row r="33" spans="1:8" s="23" customFormat="1" ht="16.5" customHeight="1">
      <c r="A33" s="26"/>
      <c r="B33" s="36"/>
      <c r="C33" s="27"/>
      <c r="D33" s="27"/>
      <c r="E33" s="28"/>
      <c r="F33" s="29"/>
      <c r="G33" s="30"/>
      <c r="H33" s="29"/>
    </row>
    <row r="34" spans="1:8" s="23" customFormat="1" ht="16.5" customHeight="1">
      <c r="A34" s="26"/>
      <c r="B34" s="36"/>
      <c r="C34" s="27"/>
      <c r="D34" s="27"/>
      <c r="E34" s="28"/>
      <c r="F34" s="29"/>
      <c r="G34" s="30"/>
      <c r="H34" s="29"/>
    </row>
    <row r="35" spans="1:8" s="23" customFormat="1" ht="16.5" customHeight="1">
      <c r="A35" s="26"/>
      <c r="B35" s="36"/>
      <c r="C35" s="27"/>
      <c r="D35" s="27"/>
      <c r="E35" s="28"/>
      <c r="F35" s="29"/>
      <c r="G35" s="30"/>
      <c r="H35" s="29"/>
    </row>
    <row r="36" spans="1:8" s="23" customFormat="1" ht="16.5" customHeight="1">
      <c r="A36" s="26"/>
      <c r="B36" s="36"/>
      <c r="C36" s="27"/>
      <c r="D36" s="27"/>
      <c r="E36" s="28"/>
      <c r="F36" s="29"/>
      <c r="G36" s="30"/>
      <c r="H36" s="29"/>
    </row>
    <row r="37" spans="1:8" s="23" customFormat="1" ht="30" customHeight="1">
      <c r="A37" s="26"/>
      <c r="B37" s="36"/>
      <c r="C37" s="27"/>
      <c r="D37" s="27"/>
      <c r="E37" s="28"/>
      <c r="F37" s="29"/>
      <c r="G37" s="30"/>
      <c r="H37" s="29"/>
    </row>
    <row r="38" spans="1:8" s="23" customFormat="1" ht="16.5" customHeight="1">
      <c r="A38" s="26"/>
      <c r="B38" s="36"/>
      <c r="C38" s="27"/>
      <c r="D38" s="27"/>
      <c r="E38" s="28"/>
      <c r="F38" s="29"/>
      <c r="G38" s="30"/>
      <c r="H38" s="29"/>
    </row>
    <row r="39" spans="1:8" s="23" customFormat="1" ht="16.5" customHeight="1">
      <c r="A39" s="26"/>
      <c r="B39" s="36"/>
      <c r="C39" s="27"/>
      <c r="D39" s="27"/>
      <c r="E39" s="28"/>
      <c r="F39" s="29"/>
      <c r="G39" s="30"/>
      <c r="H39" s="29"/>
    </row>
    <row r="40" spans="1:8" s="23" customFormat="1" ht="16.5" customHeight="1">
      <c r="A40" s="26"/>
      <c r="B40" s="36"/>
      <c r="C40" s="27"/>
      <c r="D40" s="27"/>
      <c r="E40" s="28"/>
      <c r="F40" s="29"/>
      <c r="G40" s="30"/>
      <c r="H40" s="29"/>
    </row>
    <row r="41" spans="1:8" s="23" customFormat="1" ht="16.5" customHeight="1">
      <c r="A41" s="26"/>
      <c r="B41" s="36"/>
      <c r="C41" s="27"/>
      <c r="D41" s="27"/>
      <c r="E41" s="28"/>
      <c r="F41" s="29"/>
      <c r="G41" s="30"/>
      <c r="H41" s="29"/>
    </row>
    <row r="42" spans="1:8" s="23" customFormat="1" ht="16.5" customHeight="1">
      <c r="A42" s="26"/>
      <c r="B42" s="36"/>
      <c r="C42" s="27"/>
      <c r="D42" s="27"/>
      <c r="E42" s="28"/>
      <c r="F42" s="29"/>
      <c r="G42" s="30"/>
      <c r="H42" s="29"/>
    </row>
    <row r="43" spans="1:8" s="23" customFormat="1" ht="16.5" customHeight="1">
      <c r="A43" s="26"/>
      <c r="B43" s="36"/>
      <c r="C43" s="27"/>
      <c r="D43" s="27"/>
      <c r="E43" s="28"/>
      <c r="F43" s="29"/>
      <c r="G43" s="30"/>
      <c r="H43" s="29"/>
    </row>
    <row r="44" spans="1:8" s="23" customFormat="1" ht="16.5" customHeight="1">
      <c r="A44" s="26"/>
      <c r="B44" s="36"/>
      <c r="C44" s="27"/>
      <c r="D44" s="27"/>
      <c r="E44" s="28"/>
      <c r="F44" s="29"/>
      <c r="G44" s="30"/>
      <c r="H44" s="29"/>
    </row>
    <row r="45" spans="1:8" s="23" customFormat="1" ht="16.5" customHeight="1">
      <c r="A45" s="26"/>
      <c r="B45" s="36"/>
      <c r="C45" s="27"/>
      <c r="D45" s="27"/>
      <c r="E45" s="28"/>
      <c r="F45" s="29"/>
      <c r="G45" s="30"/>
      <c r="H45" s="29"/>
    </row>
    <row r="46" spans="1:8" s="23" customFormat="1" ht="16.5" customHeight="1">
      <c r="A46" s="26"/>
      <c r="B46" s="36"/>
      <c r="C46" s="27"/>
      <c r="D46" s="27"/>
      <c r="E46" s="28"/>
      <c r="F46" s="29"/>
      <c r="G46" s="30"/>
      <c r="H46" s="29"/>
    </row>
    <row r="47" spans="1:8" s="23" customFormat="1" ht="16.5" customHeight="1">
      <c r="A47" s="26"/>
      <c r="B47" s="36"/>
      <c r="C47" s="27"/>
      <c r="D47" s="27"/>
      <c r="E47" s="28"/>
      <c r="F47" s="29"/>
      <c r="G47" s="30"/>
      <c r="H47" s="29"/>
    </row>
    <row r="48" spans="1:8" s="23" customFormat="1" ht="16.5" customHeight="1">
      <c r="A48" s="26"/>
      <c r="B48" s="36"/>
      <c r="C48" s="27"/>
      <c r="D48" s="27"/>
      <c r="E48" s="28"/>
      <c r="F48" s="29"/>
      <c r="G48" s="30"/>
      <c r="H48" s="29"/>
    </row>
    <row r="49" spans="1:8" s="23" customFormat="1" ht="16.5" customHeight="1">
      <c r="A49" s="26"/>
      <c r="B49" s="36"/>
      <c r="C49" s="27"/>
      <c r="D49" s="27"/>
      <c r="E49" s="28"/>
      <c r="F49" s="29"/>
      <c r="G49" s="30"/>
      <c r="H49" s="29"/>
    </row>
    <row r="50" spans="1:8" s="23" customFormat="1">
      <c r="A50" s="26"/>
      <c r="B50" s="36"/>
      <c r="C50" s="27"/>
      <c r="D50" s="27"/>
      <c r="E50" s="28"/>
      <c r="F50" s="29"/>
      <c r="G50" s="30"/>
      <c r="H50" s="29"/>
    </row>
    <row r="51" spans="1:8" s="23" customFormat="1">
      <c r="A51" s="26"/>
      <c r="B51" s="36"/>
      <c r="C51" s="27"/>
      <c r="D51" s="27"/>
      <c r="E51" s="28"/>
      <c r="F51" s="29"/>
      <c r="G51" s="30"/>
      <c r="H51" s="29"/>
    </row>
    <row r="52" spans="1:8" s="23" customFormat="1">
      <c r="A52" s="26"/>
      <c r="B52" s="36"/>
      <c r="C52" s="27"/>
      <c r="D52" s="27"/>
      <c r="E52" s="28"/>
      <c r="F52" s="29"/>
      <c r="G52" s="30"/>
      <c r="H52" s="29"/>
    </row>
    <row r="53" spans="1:8" s="23" customFormat="1">
      <c r="A53" s="26"/>
      <c r="B53" s="36"/>
      <c r="C53" s="27"/>
      <c r="D53" s="27"/>
      <c r="E53" s="28"/>
      <c r="F53" s="29"/>
      <c r="G53" s="30"/>
      <c r="H53" s="29"/>
    </row>
    <row r="54" spans="1:8" s="23" customFormat="1">
      <c r="A54" s="26"/>
      <c r="B54" s="36"/>
      <c r="C54" s="27"/>
      <c r="D54" s="27"/>
      <c r="E54" s="28"/>
      <c r="F54" s="29"/>
      <c r="G54" s="30"/>
      <c r="H54" s="29"/>
    </row>
    <row r="55" spans="1:8" s="23" customFormat="1">
      <c r="A55" s="26"/>
      <c r="B55" s="36"/>
      <c r="C55" s="27"/>
      <c r="D55" s="27"/>
      <c r="E55" s="28"/>
      <c r="F55" s="29"/>
      <c r="G55" s="30"/>
      <c r="H55" s="29"/>
    </row>
    <row r="56" spans="1:8" s="23" customFormat="1">
      <c r="A56" s="26"/>
      <c r="B56" s="36"/>
      <c r="C56" s="27"/>
      <c r="D56" s="27"/>
      <c r="E56" s="28"/>
      <c r="F56" s="29"/>
      <c r="G56" s="30"/>
      <c r="H56" s="29"/>
    </row>
    <row r="57" spans="1:8" s="23" customFormat="1">
      <c r="A57" s="26"/>
      <c r="B57" s="36"/>
      <c r="C57" s="27"/>
      <c r="D57" s="27"/>
      <c r="E57" s="28"/>
      <c r="F57" s="29"/>
      <c r="G57" s="30"/>
      <c r="H57" s="29"/>
    </row>
    <row r="58" spans="1:8" s="23" customFormat="1">
      <c r="A58" s="26"/>
      <c r="B58" s="36"/>
      <c r="C58" s="27"/>
      <c r="D58" s="27"/>
      <c r="E58" s="28"/>
      <c r="F58" s="29"/>
      <c r="G58" s="30"/>
      <c r="H58" s="29"/>
    </row>
    <row r="59" spans="1:8" s="23" customFormat="1">
      <c r="A59" s="26"/>
      <c r="B59" s="36"/>
      <c r="C59" s="27"/>
      <c r="D59" s="27"/>
      <c r="E59" s="28"/>
      <c r="F59" s="29"/>
      <c r="G59" s="30"/>
      <c r="H59" s="29"/>
    </row>
    <row r="60" spans="1:8" s="23" customFormat="1">
      <c r="A60" s="26"/>
      <c r="B60" s="36"/>
      <c r="C60" s="27"/>
      <c r="D60" s="27"/>
      <c r="E60" s="28"/>
      <c r="F60" s="29"/>
      <c r="G60" s="30"/>
      <c r="H60" s="29"/>
    </row>
    <row r="61" spans="1:8" s="23" customFormat="1">
      <c r="A61" s="26"/>
      <c r="B61" s="36"/>
      <c r="C61" s="27"/>
      <c r="D61" s="27"/>
      <c r="E61" s="28"/>
      <c r="F61" s="29"/>
      <c r="G61" s="30"/>
      <c r="H61" s="29"/>
    </row>
    <row r="62" spans="1:8" s="23" customFormat="1">
      <c r="A62" s="26"/>
      <c r="B62" s="36"/>
      <c r="C62" s="27"/>
      <c r="D62" s="27"/>
      <c r="E62" s="28"/>
      <c r="F62" s="29"/>
      <c r="G62" s="30"/>
      <c r="H62" s="29"/>
    </row>
    <row r="63" spans="1:8" s="23" customFormat="1">
      <c r="A63" s="26"/>
      <c r="B63" s="36"/>
      <c r="C63" s="27"/>
      <c r="D63" s="27"/>
      <c r="E63" s="28"/>
      <c r="F63" s="29"/>
      <c r="G63" s="30"/>
      <c r="H63" s="29"/>
    </row>
    <row r="64" spans="1:8" s="23" customFormat="1">
      <c r="A64" s="26"/>
      <c r="B64" s="36"/>
      <c r="C64" s="27"/>
      <c r="D64" s="27"/>
      <c r="E64" s="28"/>
      <c r="F64" s="29"/>
      <c r="G64" s="30"/>
      <c r="H64" s="29"/>
    </row>
    <row r="65" spans="1:9" s="23" customFormat="1">
      <c r="A65" s="26"/>
      <c r="B65" s="36"/>
      <c r="C65" s="27"/>
      <c r="D65" s="27"/>
      <c r="E65" s="28"/>
      <c r="F65" s="29"/>
      <c r="G65" s="30"/>
      <c r="H65" s="29"/>
    </row>
    <row r="66" spans="1:9" s="23" customFormat="1">
      <c r="A66" s="26"/>
      <c r="B66" s="36"/>
      <c r="C66" s="27"/>
      <c r="D66" s="27"/>
      <c r="E66" s="28"/>
      <c r="F66" s="29"/>
      <c r="G66" s="30"/>
      <c r="H66" s="29"/>
    </row>
    <row r="67" spans="1:9" s="23" customFormat="1">
      <c r="A67" s="26"/>
      <c r="B67" s="36"/>
      <c r="C67" s="27"/>
      <c r="D67" s="27"/>
      <c r="E67" s="28"/>
      <c r="F67" s="29"/>
      <c r="G67" s="30"/>
      <c r="H67" s="29"/>
    </row>
    <row r="68" spans="1:9" s="23" customFormat="1">
      <c r="A68" s="26"/>
      <c r="B68" s="36"/>
      <c r="C68" s="27"/>
      <c r="D68" s="27"/>
      <c r="E68" s="28"/>
      <c r="F68" s="29"/>
      <c r="G68" s="30"/>
      <c r="H68" s="29"/>
    </row>
    <row r="69" spans="1:9" s="23" customFormat="1">
      <c r="A69" s="26"/>
      <c r="B69" s="36"/>
      <c r="C69" s="27"/>
      <c r="D69" s="27"/>
      <c r="E69" s="28"/>
      <c r="F69" s="29"/>
      <c r="G69" s="30"/>
      <c r="H69" s="29"/>
    </row>
    <row r="70" spans="1:9" s="23" customFormat="1">
      <c r="A70" s="26"/>
      <c r="B70" s="36"/>
      <c r="C70" s="27"/>
      <c r="D70" s="27"/>
      <c r="E70" s="28"/>
      <c r="F70" s="29"/>
      <c r="G70" s="30"/>
      <c r="H70" s="29"/>
    </row>
    <row r="71" spans="1:9" s="23" customFormat="1">
      <c r="A71" s="26"/>
      <c r="B71" s="36"/>
      <c r="C71" s="27"/>
      <c r="D71" s="27"/>
      <c r="E71" s="28"/>
      <c r="F71" s="29"/>
      <c r="G71" s="30"/>
      <c r="H71" s="29"/>
    </row>
    <row r="72" spans="1:9" s="23" customFormat="1">
      <c r="A72" s="26"/>
      <c r="B72" s="36"/>
      <c r="C72" s="27"/>
      <c r="D72" s="27"/>
      <c r="E72" s="28"/>
      <c r="F72" s="29"/>
      <c r="G72" s="30"/>
      <c r="H72" s="29"/>
      <c r="I72" s="1"/>
    </row>
    <row r="73" spans="1:9" s="23" customFormat="1">
      <c r="A73" s="26"/>
      <c r="B73" s="36"/>
      <c r="C73" s="27"/>
      <c r="D73" s="27"/>
      <c r="E73" s="28"/>
      <c r="F73" s="29"/>
      <c r="G73" s="30"/>
      <c r="H73" s="29"/>
      <c r="I73" s="1"/>
    </row>
    <row r="74" spans="1:9" s="23" customFormat="1">
      <c r="A74" s="26"/>
      <c r="B74" s="36"/>
      <c r="C74" s="27"/>
      <c r="D74" s="27"/>
      <c r="E74" s="28"/>
      <c r="F74" s="29"/>
      <c r="G74" s="30"/>
      <c r="H74" s="29"/>
      <c r="I74" s="1"/>
    </row>
    <row r="75" spans="1:9" s="23" customFormat="1">
      <c r="A75" s="26"/>
      <c r="B75" s="36"/>
      <c r="C75" s="27"/>
      <c r="D75" s="27"/>
      <c r="E75" s="28"/>
      <c r="F75" s="29"/>
      <c r="G75" s="30"/>
      <c r="H75" s="29"/>
      <c r="I75" s="1"/>
    </row>
    <row r="76" spans="1:9" s="23" customFormat="1">
      <c r="A76" s="26"/>
      <c r="B76" s="36"/>
      <c r="C76" s="27"/>
      <c r="D76" s="27"/>
      <c r="E76" s="28"/>
      <c r="F76" s="29"/>
      <c r="G76" s="30"/>
      <c r="H76" s="29"/>
      <c r="I76" s="1"/>
    </row>
    <row r="77" spans="1:9" s="23" customFormat="1">
      <c r="A77" s="26"/>
      <c r="B77" s="36"/>
      <c r="C77" s="27"/>
      <c r="D77" s="27"/>
      <c r="E77" s="28"/>
      <c r="F77" s="29"/>
      <c r="G77" s="30"/>
      <c r="H77" s="29"/>
      <c r="I77" s="1"/>
    </row>
    <row r="78" spans="1:9" s="23" customFormat="1">
      <c r="A78" s="26"/>
      <c r="B78" s="36"/>
      <c r="C78" s="27"/>
      <c r="D78" s="27"/>
      <c r="E78" s="28"/>
      <c r="F78" s="29"/>
      <c r="G78" s="30"/>
      <c r="H78" s="29"/>
      <c r="I78" s="1"/>
    </row>
    <row r="79" spans="1:9" s="23" customFormat="1">
      <c r="A79" s="26"/>
      <c r="B79" s="36"/>
      <c r="C79" s="27"/>
      <c r="D79" s="27"/>
      <c r="E79" s="28"/>
      <c r="F79" s="29"/>
      <c r="G79" s="30"/>
      <c r="H79" s="29"/>
      <c r="I79" s="1"/>
    </row>
    <row r="80" spans="1:9" s="23" customFormat="1">
      <c r="A80" s="26"/>
      <c r="B80" s="36"/>
      <c r="C80" s="27"/>
      <c r="D80" s="27"/>
      <c r="E80" s="28"/>
      <c r="F80" s="29"/>
      <c r="G80" s="30"/>
      <c r="H80" s="29"/>
      <c r="I80" s="1"/>
    </row>
    <row r="81" spans="1:9" s="23" customFormat="1">
      <c r="A81" s="26"/>
      <c r="B81" s="36"/>
      <c r="C81" s="27"/>
      <c r="D81" s="27"/>
      <c r="E81" s="28"/>
      <c r="F81" s="29"/>
      <c r="G81" s="30"/>
      <c r="H81" s="29"/>
      <c r="I81" s="1"/>
    </row>
    <row r="82" spans="1:9" s="23" customFormat="1">
      <c r="A82" s="26"/>
      <c r="B82" s="36"/>
      <c r="C82" s="27"/>
      <c r="D82" s="27"/>
      <c r="E82" s="28"/>
      <c r="F82" s="29"/>
      <c r="G82" s="30"/>
      <c r="H82" s="29"/>
      <c r="I82" s="1"/>
    </row>
  </sheetData>
  <sheetProtection password="CC39" sheet="1" objects="1" scenarios="1"/>
  <mergeCells count="3">
    <mergeCell ref="A1:B1"/>
    <mergeCell ref="C3:G3"/>
    <mergeCell ref="C1:H1"/>
  </mergeCells>
  <printOptions horizontalCentered="1"/>
  <pageMargins left="0.39370078740157483" right="0.39370078740157483" top="0.98425196850393704" bottom="0.59055118110236227" header="0.11811023622047245" footer="0.31496062992125984"/>
  <pageSetup paperSize="9" firstPageNumber="0" orientation="landscape" horizontalDpi="300" verticalDpi="300" r:id="rId1"/>
  <headerFooter alignWithMargins="0">
    <oddFooter>&amp;L&amp;F &amp;C&amp;A&amp;R&amp;P / &amp;N</oddFooter>
  </headerFooter>
</worksheet>
</file>

<file path=xl/worksheets/sheet5.xml><?xml version="1.0" encoding="utf-8"?>
<worksheet xmlns="http://schemas.openxmlformats.org/spreadsheetml/2006/main" xmlns:r="http://schemas.openxmlformats.org/officeDocument/2006/relationships">
  <dimension ref="A1:J25"/>
  <sheetViews>
    <sheetView topLeftCell="A4" zoomScale="70" zoomScaleNormal="70" zoomScaleSheetLayoutView="70" workbookViewId="0">
      <selection activeCell="H25" sqref="H25"/>
    </sheetView>
  </sheetViews>
  <sheetFormatPr defaultColWidth="11.125" defaultRowHeight="12.75"/>
  <cols>
    <col min="1" max="1" width="5.625" style="26" customWidth="1"/>
    <col min="2" max="2" width="9" style="36" customWidth="1"/>
    <col min="3" max="4" width="37.625" style="27" customWidth="1"/>
    <col min="5" max="5" width="5.875" style="28" customWidth="1"/>
    <col min="6" max="6" width="9.75" style="29" customWidth="1"/>
    <col min="7" max="7" width="10.375" style="30" customWidth="1"/>
    <col min="8" max="8" width="12.25" style="29" customWidth="1"/>
    <col min="9" max="249" width="10.125" style="1" customWidth="1"/>
    <col min="250" max="250" width="4.125" style="1" customWidth="1"/>
    <col min="251" max="251" width="6.75" style="1" customWidth="1"/>
    <col min="252" max="253" width="35.625" style="1" customWidth="1"/>
    <col min="254" max="254" width="5.875" style="1" customWidth="1"/>
    <col min="255" max="255" width="9.375" style="1" customWidth="1"/>
    <col min="256" max="16384" width="11.125" style="1"/>
  </cols>
  <sheetData>
    <row r="1" spans="1:10" ht="38.25" customHeight="1">
      <c r="A1" s="211" t="s">
        <v>263</v>
      </c>
      <c r="B1" s="211"/>
      <c r="C1" s="214" t="s">
        <v>529</v>
      </c>
      <c r="D1" s="214"/>
      <c r="E1" s="214"/>
      <c r="F1" s="214"/>
      <c r="G1" s="214"/>
      <c r="H1" s="214"/>
    </row>
    <row r="2" spans="1:10" ht="17.100000000000001" customHeight="1">
      <c r="A2" s="83"/>
      <c r="B2" s="83"/>
      <c r="C2" s="2"/>
      <c r="D2" s="2"/>
      <c r="E2" s="3"/>
      <c r="F2" s="4"/>
      <c r="G2" s="5"/>
      <c r="H2" s="4"/>
    </row>
    <row r="3" spans="1:10" s="110" customFormat="1" ht="21.75" customHeight="1">
      <c r="A3" s="108"/>
      <c r="B3" s="106" t="s">
        <v>203</v>
      </c>
      <c r="C3" s="215" t="s">
        <v>306</v>
      </c>
      <c r="D3" s="215"/>
      <c r="E3" s="215"/>
      <c r="F3" s="215"/>
      <c r="G3" s="215"/>
      <c r="H3" s="109"/>
    </row>
    <row r="4" spans="1:10" ht="17.100000000000001" customHeight="1">
      <c r="A4" s="6"/>
      <c r="B4" s="31"/>
      <c r="C4" s="7"/>
      <c r="D4" s="7"/>
      <c r="E4" s="8"/>
      <c r="F4" s="9"/>
      <c r="G4" s="10"/>
      <c r="H4" s="9"/>
    </row>
    <row r="5" spans="1:10" ht="36.950000000000003" customHeight="1">
      <c r="A5" s="67" t="s">
        <v>259</v>
      </c>
      <c r="B5" s="85" t="s">
        <v>260</v>
      </c>
      <c r="C5" s="86" t="s">
        <v>1</v>
      </c>
      <c r="D5" s="87" t="s">
        <v>2</v>
      </c>
      <c r="E5" s="81" t="s">
        <v>261</v>
      </c>
      <c r="F5" s="81" t="s">
        <v>262</v>
      </c>
      <c r="G5" s="82" t="s">
        <v>479</v>
      </c>
      <c r="H5" s="80" t="s">
        <v>480</v>
      </c>
    </row>
    <row r="6" spans="1:10" s="23" customFormat="1" ht="112.5" customHeight="1">
      <c r="A6" s="51">
        <f>'50 Telefoni'!$A$17+1</f>
        <v>129</v>
      </c>
      <c r="B6" s="34" t="s">
        <v>204</v>
      </c>
      <c r="C6" s="63" t="s">
        <v>437</v>
      </c>
      <c r="D6" s="63" t="s">
        <v>292</v>
      </c>
      <c r="E6" s="59" t="s">
        <v>5</v>
      </c>
      <c r="F6" s="60">
        <v>21</v>
      </c>
      <c r="G6" s="61"/>
      <c r="H6" s="62">
        <f t="shared" ref="H6:H23" si="0">F6*G6</f>
        <v>0</v>
      </c>
      <c r="J6"/>
    </row>
    <row r="7" spans="1:10" s="23" customFormat="1" ht="147.75" customHeight="1">
      <c r="A7" s="51">
        <f>A6+1</f>
        <v>130</v>
      </c>
      <c r="B7" s="50" t="s">
        <v>205</v>
      </c>
      <c r="C7" s="39" t="s">
        <v>157</v>
      </c>
      <c r="D7" s="39" t="s">
        <v>293</v>
      </c>
      <c r="E7" s="40" t="s">
        <v>5</v>
      </c>
      <c r="F7" s="41">
        <v>3</v>
      </c>
      <c r="G7" s="42"/>
      <c r="H7" s="43">
        <f t="shared" si="0"/>
        <v>0</v>
      </c>
    </row>
    <row r="8" spans="1:10" s="23" customFormat="1" ht="47.25" customHeight="1">
      <c r="A8" s="187"/>
      <c r="B8" s="188" t="s">
        <v>206</v>
      </c>
      <c r="C8" s="44" t="s">
        <v>160</v>
      </c>
      <c r="D8" s="44" t="s">
        <v>294</v>
      </c>
      <c r="E8" s="186"/>
      <c r="F8" s="75"/>
      <c r="G8" s="76"/>
      <c r="H8" s="77"/>
    </row>
    <row r="9" spans="1:10" s="23" customFormat="1" ht="37.5" customHeight="1">
      <c r="A9" s="191">
        <f>A7+1</f>
        <v>131</v>
      </c>
      <c r="B9" s="192" t="s">
        <v>9</v>
      </c>
      <c r="C9" s="182" t="s">
        <v>158</v>
      </c>
      <c r="D9" s="182" t="s">
        <v>295</v>
      </c>
      <c r="E9" s="174" t="s">
        <v>5</v>
      </c>
      <c r="F9" s="171">
        <v>21</v>
      </c>
      <c r="G9" s="193"/>
      <c r="H9" s="175">
        <f t="shared" si="0"/>
        <v>0</v>
      </c>
    </row>
    <row r="10" spans="1:10" s="23" customFormat="1" ht="42.75" customHeight="1">
      <c r="A10" s="51">
        <f>A9+1</f>
        <v>132</v>
      </c>
      <c r="B10" s="34" t="s">
        <v>10</v>
      </c>
      <c r="C10" s="63" t="s">
        <v>159</v>
      </c>
      <c r="D10" s="63" t="s">
        <v>296</v>
      </c>
      <c r="E10" s="59" t="s">
        <v>5</v>
      </c>
      <c r="F10" s="60">
        <v>3</v>
      </c>
      <c r="G10" s="61"/>
      <c r="H10" s="62">
        <f t="shared" si="0"/>
        <v>0</v>
      </c>
    </row>
    <row r="11" spans="1:10" s="23" customFormat="1" ht="86.25" customHeight="1">
      <c r="A11" s="51">
        <f>A10+1</f>
        <v>133</v>
      </c>
      <c r="B11" s="50" t="s">
        <v>207</v>
      </c>
      <c r="C11" s="39" t="s">
        <v>161</v>
      </c>
      <c r="D11" s="39" t="s">
        <v>297</v>
      </c>
      <c r="E11" s="40" t="s">
        <v>5</v>
      </c>
      <c r="F11" s="41">
        <v>3</v>
      </c>
      <c r="G11" s="42"/>
      <c r="H11" s="43">
        <f>F11*G11</f>
        <v>0</v>
      </c>
    </row>
    <row r="12" spans="1:10" s="23" customFormat="1" ht="57.75" customHeight="1">
      <c r="A12" s="187"/>
      <c r="B12" s="188" t="s">
        <v>208</v>
      </c>
      <c r="C12" s="44" t="s">
        <v>164</v>
      </c>
      <c r="D12" s="44" t="s">
        <v>326</v>
      </c>
      <c r="E12" s="186"/>
      <c r="F12" s="75"/>
      <c r="G12" s="76"/>
      <c r="H12" s="77"/>
    </row>
    <row r="13" spans="1:10" s="23" customFormat="1" ht="42.75" customHeight="1">
      <c r="A13" s="191">
        <f>A11+1</f>
        <v>134</v>
      </c>
      <c r="B13" s="192" t="s">
        <v>9</v>
      </c>
      <c r="C13" s="182" t="s">
        <v>162</v>
      </c>
      <c r="D13" s="182" t="s">
        <v>298</v>
      </c>
      <c r="E13" s="174" t="s">
        <v>5</v>
      </c>
      <c r="F13" s="171">
        <v>89</v>
      </c>
      <c r="G13" s="193"/>
      <c r="H13" s="175">
        <f t="shared" si="0"/>
        <v>0</v>
      </c>
    </row>
    <row r="14" spans="1:10" s="23" customFormat="1" ht="31.5" customHeight="1">
      <c r="A14" s="51">
        <f>A13+1</f>
        <v>135</v>
      </c>
      <c r="B14" s="34" t="s">
        <v>10</v>
      </c>
      <c r="C14" s="63" t="s">
        <v>163</v>
      </c>
      <c r="D14" s="63" t="s">
        <v>299</v>
      </c>
      <c r="E14" s="59" t="s">
        <v>5</v>
      </c>
      <c r="F14" s="60">
        <v>89</v>
      </c>
      <c r="G14" s="61"/>
      <c r="H14" s="62">
        <f t="shared" si="0"/>
        <v>0</v>
      </c>
    </row>
    <row r="15" spans="1:10" s="23" customFormat="1" ht="55.5" customHeight="1">
      <c r="A15" s="51">
        <f>A14+1</f>
        <v>136</v>
      </c>
      <c r="B15" s="50" t="s">
        <v>209</v>
      </c>
      <c r="C15" s="39" t="s">
        <v>165</v>
      </c>
      <c r="D15" s="39" t="s">
        <v>300</v>
      </c>
      <c r="E15" s="40" t="s">
        <v>5</v>
      </c>
      <c r="F15" s="41">
        <v>89</v>
      </c>
      <c r="G15" s="42"/>
      <c r="H15" s="43">
        <f t="shared" si="0"/>
        <v>0</v>
      </c>
    </row>
    <row r="16" spans="1:10" s="23" customFormat="1" ht="80.25" customHeight="1">
      <c r="A16" s="187"/>
      <c r="B16" s="188" t="s">
        <v>210</v>
      </c>
      <c r="C16" s="44" t="s">
        <v>166</v>
      </c>
      <c r="D16" s="44" t="s">
        <v>301</v>
      </c>
      <c r="E16" s="186"/>
      <c r="F16" s="75"/>
      <c r="G16" s="76"/>
      <c r="H16" s="77"/>
    </row>
    <row r="17" spans="1:8" s="23" customFormat="1" ht="44.25" customHeight="1">
      <c r="A17" s="191">
        <f>A15+1</f>
        <v>137</v>
      </c>
      <c r="B17" s="192" t="s">
        <v>9</v>
      </c>
      <c r="C17" s="182" t="s">
        <v>167</v>
      </c>
      <c r="D17" s="182" t="s">
        <v>302</v>
      </c>
      <c r="E17" s="174" t="s">
        <v>5</v>
      </c>
      <c r="F17" s="171">
        <v>89</v>
      </c>
      <c r="G17" s="193"/>
      <c r="H17" s="175">
        <f>F17*G17</f>
        <v>0</v>
      </c>
    </row>
    <row r="18" spans="1:8" s="23" customFormat="1" ht="44.25" customHeight="1">
      <c r="A18" s="51">
        <f>A17+1</f>
        <v>138</v>
      </c>
      <c r="B18" s="34" t="s">
        <v>10</v>
      </c>
      <c r="C18" s="63" t="s">
        <v>168</v>
      </c>
      <c r="D18" s="63" t="s">
        <v>303</v>
      </c>
      <c r="E18" s="59" t="s">
        <v>5</v>
      </c>
      <c r="F18" s="60">
        <v>21</v>
      </c>
      <c r="G18" s="61"/>
      <c r="H18" s="62">
        <f>F18*G18</f>
        <v>0</v>
      </c>
    </row>
    <row r="19" spans="1:8" s="23" customFormat="1" ht="58.5" customHeight="1">
      <c r="A19" s="187"/>
      <c r="B19" s="188" t="s">
        <v>211</v>
      </c>
      <c r="C19" s="44" t="s">
        <v>171</v>
      </c>
      <c r="D19" s="44" t="s">
        <v>304</v>
      </c>
      <c r="E19" s="186"/>
      <c r="F19" s="75"/>
      <c r="G19" s="76"/>
      <c r="H19" s="77"/>
    </row>
    <row r="20" spans="1:8" s="23" customFormat="1" ht="27.75" customHeight="1">
      <c r="A20" s="191">
        <f>A18+1</f>
        <v>139</v>
      </c>
      <c r="B20" s="192" t="s">
        <v>9</v>
      </c>
      <c r="C20" s="182" t="s">
        <v>169</v>
      </c>
      <c r="D20" s="182" t="s">
        <v>332</v>
      </c>
      <c r="E20" s="174" t="s">
        <v>5</v>
      </c>
      <c r="F20" s="171">
        <v>3</v>
      </c>
      <c r="G20" s="183"/>
      <c r="H20" s="175">
        <f t="shared" si="0"/>
        <v>0</v>
      </c>
    </row>
    <row r="21" spans="1:8" s="23" customFormat="1" ht="27.75" customHeight="1">
      <c r="A21" s="191">
        <f>A20+1</f>
        <v>140</v>
      </c>
      <c r="B21" s="192" t="s">
        <v>10</v>
      </c>
      <c r="C21" s="182" t="s">
        <v>438</v>
      </c>
      <c r="D21" s="182" t="s">
        <v>439</v>
      </c>
      <c r="E21" s="174" t="s">
        <v>5</v>
      </c>
      <c r="F21" s="171">
        <v>2</v>
      </c>
      <c r="G21" s="183"/>
      <c r="H21" s="175">
        <f t="shared" si="0"/>
        <v>0</v>
      </c>
    </row>
    <row r="22" spans="1:8" s="23" customFormat="1" ht="27.75" customHeight="1">
      <c r="A22" s="191">
        <f t="shared" ref="A22:A23" si="1">A21+1</f>
        <v>141</v>
      </c>
      <c r="B22" s="192" t="s">
        <v>11</v>
      </c>
      <c r="C22" s="182" t="s">
        <v>440</v>
      </c>
      <c r="D22" s="182" t="s">
        <v>333</v>
      </c>
      <c r="E22" s="174" t="s">
        <v>5</v>
      </c>
      <c r="F22" s="171">
        <v>18</v>
      </c>
      <c r="G22" s="183"/>
      <c r="H22" s="175">
        <f t="shared" si="0"/>
        <v>0</v>
      </c>
    </row>
    <row r="23" spans="1:8" s="23" customFormat="1" ht="27.75" customHeight="1">
      <c r="A23" s="51">
        <f t="shared" si="1"/>
        <v>142</v>
      </c>
      <c r="B23" s="34" t="s">
        <v>12</v>
      </c>
      <c r="C23" s="63" t="s">
        <v>170</v>
      </c>
      <c r="D23" s="63" t="s">
        <v>334</v>
      </c>
      <c r="E23" s="59" t="s">
        <v>5</v>
      </c>
      <c r="F23" s="60">
        <v>1</v>
      </c>
      <c r="G23" s="178"/>
      <c r="H23" s="62">
        <f t="shared" si="0"/>
        <v>0</v>
      </c>
    </row>
    <row r="24" spans="1:8" s="23" customFormat="1" ht="16.5" customHeight="1">
      <c r="A24" s="52"/>
      <c r="B24" s="93"/>
      <c r="C24" s="94"/>
      <c r="D24" s="94"/>
      <c r="E24" s="95"/>
      <c r="F24" s="96"/>
      <c r="G24" s="111"/>
      <c r="H24" s="98"/>
    </row>
    <row r="25" spans="1:8" s="73" customFormat="1" ht="25.5" customHeight="1">
      <c r="A25" s="99"/>
      <c r="B25" s="101"/>
      <c r="C25" s="100" t="s">
        <v>187</v>
      </c>
      <c r="D25" s="100" t="s">
        <v>305</v>
      </c>
      <c r="E25" s="99"/>
      <c r="F25" s="99"/>
      <c r="G25" s="104" t="s">
        <v>482</v>
      </c>
      <c r="H25" s="102">
        <f>SUM(H6:H23)</f>
        <v>0</v>
      </c>
    </row>
  </sheetData>
  <sheetProtection password="CC39" sheet="1" objects="1" scenarios="1"/>
  <mergeCells count="3">
    <mergeCell ref="A1:B1"/>
    <mergeCell ref="C3:G3"/>
    <mergeCell ref="C1:H1"/>
  </mergeCells>
  <printOptions horizontalCentered="1"/>
  <pageMargins left="0.39370078740157483" right="0.39370078740157483" top="0.98425196850393704" bottom="0.59055118110236227" header="0.11811023622047245" footer="0.31496062992125984"/>
  <pageSetup paperSize="9" firstPageNumber="0" orientation="landscape" horizontalDpi="300" verticalDpi="300" r:id="rId1"/>
  <headerFooter alignWithMargins="0">
    <oddFooter>&amp;L&amp;F &amp;C&amp;A&amp;R&amp;P / &amp;N</oddFooter>
  </headerFooter>
</worksheet>
</file>

<file path=xl/worksheets/sheet6.xml><?xml version="1.0" encoding="utf-8"?>
<worksheet xmlns="http://schemas.openxmlformats.org/spreadsheetml/2006/main" xmlns:r="http://schemas.openxmlformats.org/officeDocument/2006/relationships">
  <dimension ref="A1:IV17"/>
  <sheetViews>
    <sheetView topLeftCell="A10" zoomScale="70" zoomScaleNormal="70" zoomScaleSheetLayoutView="70" workbookViewId="0">
      <selection activeCell="A15" sqref="A15"/>
    </sheetView>
  </sheetViews>
  <sheetFormatPr defaultColWidth="11.125" defaultRowHeight="12.75"/>
  <cols>
    <col min="1" max="1" width="5.625" style="26" customWidth="1"/>
    <col min="2" max="2" width="9" style="36" customWidth="1"/>
    <col min="3" max="4" width="37.625" style="27" customWidth="1"/>
    <col min="5" max="5" width="5.875" style="28" customWidth="1"/>
    <col min="6" max="6" width="9.75" style="29" customWidth="1"/>
    <col min="7" max="7" width="10.375" style="30" customWidth="1"/>
    <col min="8" max="8" width="12.25" style="29" customWidth="1"/>
    <col min="9" max="249" width="10.125" style="1" customWidth="1"/>
    <col min="250" max="250" width="4.125" style="1" customWidth="1"/>
    <col min="251" max="251" width="6.75" style="1" customWidth="1"/>
    <col min="252" max="253" width="35.625" style="1" customWidth="1"/>
    <col min="254" max="254" width="5.875" style="1" customWidth="1"/>
    <col min="255" max="255" width="9.375" style="1" customWidth="1"/>
    <col min="256" max="16384" width="11.125" style="1"/>
  </cols>
  <sheetData>
    <row r="1" spans="1:256" ht="36" customHeight="1">
      <c r="A1" s="211" t="s">
        <v>263</v>
      </c>
      <c r="B1" s="211"/>
      <c r="C1" s="214" t="s">
        <v>529</v>
      </c>
      <c r="D1" s="214"/>
      <c r="E1" s="214"/>
      <c r="F1" s="214"/>
      <c r="G1" s="214"/>
      <c r="H1" s="214"/>
    </row>
    <row r="2" spans="1:256" ht="17.100000000000001" customHeight="1">
      <c r="A2" s="83"/>
      <c r="B2" s="83"/>
      <c r="C2" s="2"/>
      <c r="D2" s="2"/>
      <c r="E2" s="3"/>
      <c r="F2" s="4"/>
      <c r="G2" s="5"/>
      <c r="H2" s="4"/>
    </row>
    <row r="3" spans="1:256" s="110" customFormat="1" ht="27.75" customHeight="1">
      <c r="A3" s="99"/>
      <c r="B3" s="120" t="s">
        <v>212</v>
      </c>
      <c r="C3" s="215" t="s">
        <v>307</v>
      </c>
      <c r="D3" s="215"/>
      <c r="E3" s="215"/>
      <c r="F3" s="215"/>
      <c r="G3" s="215"/>
      <c r="H3" s="121"/>
      <c r="I3" s="115"/>
      <c r="J3" s="112"/>
      <c r="K3" s="113"/>
      <c r="L3" s="114"/>
      <c r="M3" s="115"/>
      <c r="N3" s="116"/>
      <c r="O3" s="117"/>
      <c r="P3" s="117"/>
      <c r="Q3" s="118"/>
      <c r="R3" s="112"/>
      <c r="S3" s="113"/>
      <c r="T3" s="114"/>
      <c r="U3" s="115"/>
      <c r="V3" s="116"/>
      <c r="W3" s="117"/>
      <c r="X3" s="117"/>
      <c r="Y3" s="118"/>
      <c r="Z3" s="112"/>
      <c r="AA3" s="113"/>
      <c r="AB3" s="114"/>
      <c r="AC3" s="115"/>
      <c r="AD3" s="116"/>
      <c r="AE3" s="117"/>
      <c r="AF3" s="117"/>
      <c r="AG3" s="118"/>
      <c r="AH3" s="112"/>
      <c r="AI3" s="113"/>
      <c r="AJ3" s="114"/>
      <c r="AK3" s="115"/>
      <c r="AL3" s="116"/>
      <c r="AM3" s="117"/>
      <c r="AN3" s="117"/>
      <c r="AO3" s="118"/>
      <c r="AP3" s="112"/>
      <c r="AQ3" s="113"/>
      <c r="AR3" s="114"/>
      <c r="AS3" s="115"/>
      <c r="AT3" s="116"/>
      <c r="AU3" s="117"/>
      <c r="AV3" s="117"/>
      <c r="AW3" s="118"/>
      <c r="AX3" s="112"/>
      <c r="AY3" s="113"/>
      <c r="AZ3" s="114"/>
      <c r="BA3" s="115"/>
      <c r="BB3" s="116"/>
      <c r="BC3" s="117"/>
      <c r="BD3" s="117"/>
      <c r="BE3" s="118"/>
      <c r="BF3" s="112"/>
      <c r="BG3" s="113"/>
      <c r="BH3" s="114"/>
      <c r="BI3" s="115"/>
      <c r="BJ3" s="116"/>
      <c r="BK3" s="117"/>
      <c r="BL3" s="117"/>
      <c r="BM3" s="118"/>
      <c r="BN3" s="112"/>
      <c r="BO3" s="113"/>
      <c r="BP3" s="114"/>
      <c r="BQ3" s="115"/>
      <c r="BR3" s="116"/>
      <c r="BS3" s="117"/>
      <c r="BT3" s="117"/>
      <c r="BU3" s="118"/>
      <c r="BV3" s="112"/>
      <c r="BW3" s="113"/>
      <c r="BX3" s="114"/>
      <c r="BY3" s="115"/>
      <c r="BZ3" s="116"/>
      <c r="CA3" s="117"/>
      <c r="CB3" s="117"/>
      <c r="CC3" s="118"/>
      <c r="CD3" s="112"/>
      <c r="CE3" s="113"/>
      <c r="CF3" s="114"/>
      <c r="CG3" s="115"/>
      <c r="CH3" s="116"/>
      <c r="CI3" s="117"/>
      <c r="CJ3" s="117"/>
      <c r="CK3" s="118"/>
      <c r="CL3" s="112"/>
      <c r="CM3" s="113"/>
      <c r="CN3" s="114"/>
      <c r="CO3" s="115"/>
      <c r="CP3" s="116"/>
      <c r="CQ3" s="117"/>
      <c r="CR3" s="117"/>
      <c r="CS3" s="118"/>
      <c r="CT3" s="112"/>
      <c r="CU3" s="113"/>
      <c r="CV3" s="114"/>
      <c r="CW3" s="115"/>
      <c r="CX3" s="116"/>
      <c r="CY3" s="117"/>
      <c r="CZ3" s="117"/>
      <c r="DA3" s="118"/>
      <c r="DB3" s="112"/>
      <c r="DC3" s="113"/>
      <c r="DD3" s="114"/>
      <c r="DE3" s="115"/>
      <c r="DF3" s="116"/>
      <c r="DG3" s="117"/>
      <c r="DH3" s="117"/>
      <c r="DI3" s="118"/>
      <c r="DJ3" s="112"/>
      <c r="DK3" s="113"/>
      <c r="DL3" s="114"/>
      <c r="DM3" s="115"/>
      <c r="DN3" s="116"/>
      <c r="DO3" s="117"/>
      <c r="DP3" s="117"/>
      <c r="DQ3" s="118"/>
      <c r="DR3" s="112"/>
      <c r="DS3" s="113"/>
      <c r="DT3" s="114"/>
      <c r="DU3" s="115"/>
      <c r="DV3" s="116"/>
      <c r="DW3" s="117"/>
      <c r="DX3" s="117"/>
      <c r="DY3" s="118"/>
      <c r="DZ3" s="112"/>
      <c r="EA3" s="113"/>
      <c r="EB3" s="114"/>
      <c r="EC3" s="115"/>
      <c r="ED3" s="116"/>
      <c r="EE3" s="117"/>
      <c r="EF3" s="117"/>
      <c r="EG3" s="118"/>
      <c r="EH3" s="112"/>
      <c r="EI3" s="113"/>
      <c r="EJ3" s="114"/>
      <c r="EK3" s="115"/>
      <c r="EL3" s="116"/>
      <c r="EM3" s="117"/>
      <c r="EN3" s="117"/>
      <c r="EO3" s="118"/>
      <c r="EP3" s="112"/>
      <c r="EQ3" s="113"/>
      <c r="ER3" s="114"/>
      <c r="ES3" s="115"/>
      <c r="ET3" s="116"/>
      <c r="EU3" s="117"/>
      <c r="EV3" s="117"/>
      <c r="EW3" s="118"/>
      <c r="EX3" s="112"/>
      <c r="EY3" s="113"/>
      <c r="EZ3" s="114"/>
      <c r="FA3" s="115"/>
      <c r="FB3" s="116"/>
      <c r="FC3" s="117"/>
      <c r="FD3" s="117"/>
      <c r="FE3" s="118"/>
      <c r="FF3" s="112"/>
      <c r="FG3" s="113"/>
      <c r="FH3" s="114"/>
      <c r="FI3" s="115"/>
      <c r="FJ3" s="116"/>
      <c r="FK3" s="117"/>
      <c r="FL3" s="117"/>
      <c r="FM3" s="118"/>
      <c r="FN3" s="112"/>
      <c r="FO3" s="113"/>
      <c r="FP3" s="114"/>
      <c r="FQ3" s="115"/>
      <c r="FR3" s="116"/>
      <c r="FS3" s="117"/>
      <c r="FT3" s="117"/>
      <c r="FU3" s="118"/>
      <c r="FV3" s="112"/>
      <c r="FW3" s="113"/>
      <c r="FX3" s="114"/>
      <c r="FY3" s="115"/>
      <c r="FZ3" s="116"/>
      <c r="GA3" s="117"/>
      <c r="GB3" s="117"/>
      <c r="GC3" s="118"/>
      <c r="GD3" s="112"/>
      <c r="GE3" s="113"/>
      <c r="GF3" s="114"/>
      <c r="GG3" s="115"/>
      <c r="GH3" s="116"/>
      <c r="GI3" s="117"/>
      <c r="GJ3" s="117"/>
      <c r="GK3" s="118"/>
      <c r="GL3" s="112"/>
      <c r="GM3" s="113"/>
      <c r="GN3" s="114"/>
      <c r="GO3" s="115"/>
      <c r="GP3" s="116"/>
      <c r="GQ3" s="117"/>
      <c r="GR3" s="117"/>
      <c r="GS3" s="118"/>
      <c r="GT3" s="112"/>
      <c r="GU3" s="113"/>
      <c r="GV3" s="114"/>
      <c r="GW3" s="115"/>
      <c r="GX3" s="116"/>
      <c r="GY3" s="117"/>
      <c r="GZ3" s="117"/>
      <c r="HA3" s="118"/>
      <c r="HB3" s="112"/>
      <c r="HC3" s="113"/>
      <c r="HD3" s="114"/>
      <c r="HE3" s="115"/>
      <c r="HF3" s="116"/>
      <c r="HG3" s="117"/>
      <c r="HH3" s="117"/>
      <c r="HI3" s="118"/>
      <c r="HJ3" s="112"/>
      <c r="HK3" s="113"/>
      <c r="HL3" s="114"/>
      <c r="HM3" s="115"/>
      <c r="HN3" s="116"/>
      <c r="HO3" s="117"/>
      <c r="HP3" s="117"/>
      <c r="HQ3" s="118"/>
      <c r="HR3" s="112"/>
      <c r="HS3" s="113"/>
      <c r="HT3" s="114"/>
      <c r="HU3" s="115"/>
      <c r="HV3" s="116"/>
      <c r="HW3" s="117"/>
      <c r="HX3" s="117"/>
      <c r="HY3" s="118"/>
      <c r="HZ3" s="112"/>
      <c r="IA3" s="113"/>
      <c r="IB3" s="114"/>
      <c r="IC3" s="119"/>
      <c r="ID3" s="119"/>
      <c r="IE3" s="119"/>
      <c r="IF3" s="119"/>
      <c r="IG3" s="119"/>
      <c r="IH3" s="119"/>
      <c r="II3" s="119"/>
      <c r="IJ3" s="119"/>
      <c r="IK3" s="119"/>
      <c r="IL3" s="119"/>
      <c r="IM3" s="119"/>
      <c r="IN3" s="119"/>
      <c r="IO3" s="119"/>
      <c r="IP3" s="119"/>
      <c r="IQ3" s="119"/>
      <c r="IR3" s="119"/>
      <c r="IS3" s="119"/>
      <c r="IT3" s="119"/>
      <c r="IU3" s="119"/>
      <c r="IV3" s="119"/>
    </row>
    <row r="4" spans="1:256" ht="17.100000000000001" customHeight="1">
      <c r="A4" s="6"/>
      <c r="B4" s="31"/>
      <c r="C4" s="7"/>
      <c r="D4" s="7"/>
      <c r="E4" s="8"/>
      <c r="F4" s="9"/>
      <c r="G4" s="10"/>
      <c r="H4" s="9"/>
    </row>
    <row r="5" spans="1:256" ht="36.950000000000003" customHeight="1">
      <c r="A5" s="67" t="s">
        <v>259</v>
      </c>
      <c r="B5" s="79" t="s">
        <v>260</v>
      </c>
      <c r="C5" s="80" t="s">
        <v>1</v>
      </c>
      <c r="D5" s="67" t="s">
        <v>2</v>
      </c>
      <c r="E5" s="81" t="s">
        <v>261</v>
      </c>
      <c r="F5" s="81" t="s">
        <v>262</v>
      </c>
      <c r="G5" s="82" t="s">
        <v>479</v>
      </c>
      <c r="H5" s="80" t="s">
        <v>480</v>
      </c>
    </row>
    <row r="6" spans="1:256" s="23" customFormat="1" ht="112.5" customHeight="1">
      <c r="A6" s="48">
        <f>'51 Televizija'!$A$23+1</f>
        <v>143</v>
      </c>
      <c r="B6" s="50" t="s">
        <v>213</v>
      </c>
      <c r="C6" s="39" t="s">
        <v>441</v>
      </c>
      <c r="D6" s="39" t="s">
        <v>308</v>
      </c>
      <c r="E6" s="40" t="s">
        <v>5</v>
      </c>
      <c r="F6" s="41">
        <v>3</v>
      </c>
      <c r="G6" s="42"/>
      <c r="H6" s="43">
        <f t="shared" ref="H6:H15" si="0">F6*G6</f>
        <v>0</v>
      </c>
      <c r="I6" s="72"/>
      <c r="J6" s="56"/>
      <c r="K6" s="57"/>
      <c r="L6" s="58"/>
      <c r="M6" s="52"/>
      <c r="N6" s="35"/>
      <c r="O6" s="53"/>
      <c r="P6" s="54"/>
      <c r="Q6" s="55"/>
      <c r="R6" s="56"/>
      <c r="S6" s="57"/>
      <c r="T6" s="58"/>
      <c r="U6" s="52"/>
      <c r="V6" s="35"/>
      <c r="W6" s="53"/>
      <c r="X6" s="54"/>
      <c r="Y6" s="55"/>
      <c r="Z6" s="56"/>
      <c r="AA6" s="57"/>
      <c r="AB6" s="58"/>
      <c r="AC6" s="52"/>
      <c r="AD6" s="35"/>
      <c r="AE6" s="53"/>
      <c r="AF6" s="54"/>
      <c r="AG6" s="55"/>
      <c r="AH6" s="56"/>
      <c r="AI6" s="57"/>
      <c r="AJ6" s="58"/>
      <c r="AK6" s="52"/>
      <c r="AL6" s="35"/>
      <c r="AM6" s="53"/>
      <c r="AN6" s="54"/>
      <c r="AO6" s="55"/>
      <c r="AP6" s="56"/>
      <c r="AQ6" s="57"/>
      <c r="AR6" s="58"/>
      <c r="AS6" s="52"/>
      <c r="AT6" s="35"/>
      <c r="AU6" s="53"/>
      <c r="AV6" s="54"/>
      <c r="AW6" s="55"/>
      <c r="AX6" s="56"/>
      <c r="AY6" s="57"/>
      <c r="AZ6" s="58"/>
      <c r="BA6" s="52"/>
      <c r="BB6" s="35"/>
      <c r="BC6" s="53"/>
      <c r="BD6" s="54"/>
      <c r="BE6" s="55"/>
      <c r="BF6" s="56"/>
      <c r="BG6" s="57"/>
      <c r="BH6" s="58"/>
      <c r="BI6" s="52"/>
      <c r="BJ6" s="35"/>
      <c r="BK6" s="53"/>
      <c r="BL6" s="54"/>
      <c r="BM6" s="55"/>
      <c r="BN6" s="56"/>
      <c r="BO6" s="57"/>
      <c r="BP6" s="58"/>
      <c r="BQ6" s="52"/>
      <c r="BR6" s="35"/>
      <c r="BS6" s="53"/>
      <c r="BT6" s="54"/>
      <c r="BU6" s="55"/>
      <c r="BV6" s="56"/>
      <c r="BW6" s="57"/>
      <c r="BX6" s="58"/>
      <c r="BY6" s="52"/>
      <c r="BZ6" s="35"/>
      <c r="CA6" s="53"/>
      <c r="CB6" s="54"/>
      <c r="CC6" s="55"/>
      <c r="CD6" s="56"/>
      <c r="CE6" s="57"/>
      <c r="CF6" s="58"/>
      <c r="CG6" s="52"/>
      <c r="CH6" s="35"/>
      <c r="CI6" s="53"/>
      <c r="CJ6" s="54"/>
      <c r="CK6" s="55"/>
      <c r="CL6" s="56"/>
      <c r="CM6" s="57"/>
      <c r="CN6" s="58"/>
      <c r="CO6" s="52"/>
      <c r="CP6" s="35"/>
      <c r="CQ6" s="53"/>
      <c r="CR6" s="54"/>
      <c r="CS6" s="55"/>
      <c r="CT6" s="56"/>
      <c r="CU6" s="57"/>
      <c r="CV6" s="58"/>
      <c r="CW6" s="52"/>
      <c r="CX6" s="35"/>
      <c r="CY6" s="53"/>
      <c r="CZ6" s="54"/>
      <c r="DA6" s="55"/>
      <c r="DB6" s="56"/>
      <c r="DC6" s="57"/>
      <c r="DD6" s="58"/>
      <c r="DE6" s="52"/>
      <c r="DF6" s="35"/>
      <c r="DG6" s="53"/>
      <c r="DH6" s="54"/>
      <c r="DI6" s="55"/>
      <c r="DJ6" s="56"/>
      <c r="DK6" s="57"/>
      <c r="DL6" s="58"/>
      <c r="DM6" s="52"/>
      <c r="DN6" s="35"/>
      <c r="DO6" s="53"/>
      <c r="DP6" s="54"/>
      <c r="DQ6" s="55"/>
      <c r="DR6" s="56"/>
      <c r="DS6" s="57"/>
      <c r="DT6" s="58"/>
      <c r="DU6" s="52"/>
      <c r="DV6" s="35"/>
      <c r="DW6" s="53"/>
      <c r="DX6" s="54"/>
      <c r="DY6" s="55"/>
      <c r="DZ6" s="56"/>
      <c r="EA6" s="57"/>
      <c r="EB6" s="58"/>
      <c r="EC6" s="52"/>
      <c r="ED6" s="35"/>
      <c r="EE6" s="53"/>
      <c r="EF6" s="54"/>
      <c r="EG6" s="55"/>
      <c r="EH6" s="56"/>
      <c r="EI6" s="57"/>
      <c r="EJ6" s="58"/>
      <c r="EK6" s="52"/>
      <c r="EL6" s="35"/>
      <c r="EM6" s="53"/>
      <c r="EN6" s="54"/>
      <c r="EO6" s="55"/>
      <c r="EP6" s="56"/>
      <c r="EQ6" s="57"/>
      <c r="ER6" s="58"/>
      <c r="ES6" s="52"/>
      <c r="ET6" s="35"/>
      <c r="EU6" s="53"/>
      <c r="EV6" s="54"/>
      <c r="EW6" s="55"/>
      <c r="EX6" s="56"/>
      <c r="EY6" s="57"/>
      <c r="EZ6" s="58"/>
      <c r="FA6" s="52"/>
      <c r="FB6" s="35"/>
      <c r="FC6" s="53"/>
      <c r="FD6" s="54"/>
      <c r="FE6" s="55"/>
      <c r="FF6" s="56"/>
      <c r="FG6" s="57"/>
      <c r="FH6" s="58"/>
      <c r="FI6" s="52"/>
      <c r="FJ6" s="35"/>
      <c r="FK6" s="53"/>
      <c r="FL6" s="54"/>
      <c r="FM6" s="55"/>
      <c r="FN6" s="56"/>
      <c r="FO6" s="57"/>
      <c r="FP6" s="58"/>
      <c r="FQ6" s="52"/>
      <c r="FR6" s="35"/>
      <c r="FS6" s="53"/>
      <c r="FT6" s="54"/>
      <c r="FU6" s="55"/>
      <c r="FV6" s="56"/>
      <c r="FW6" s="57"/>
      <c r="FX6" s="58"/>
      <c r="FY6" s="52"/>
      <c r="FZ6" s="35"/>
      <c r="GA6" s="53"/>
      <c r="GB6" s="54"/>
      <c r="GC6" s="55"/>
      <c r="GD6" s="56"/>
      <c r="GE6" s="57"/>
      <c r="GF6" s="58"/>
      <c r="GG6" s="52"/>
      <c r="GH6" s="35"/>
      <c r="GI6" s="53"/>
      <c r="GJ6" s="54"/>
      <c r="GK6" s="55"/>
      <c r="GL6" s="56"/>
      <c r="GM6" s="57"/>
      <c r="GN6" s="58"/>
      <c r="GO6" s="52"/>
      <c r="GP6" s="35"/>
      <c r="GQ6" s="53"/>
      <c r="GR6" s="54"/>
      <c r="GS6" s="55"/>
      <c r="GT6" s="56"/>
      <c r="GU6" s="57"/>
      <c r="GV6" s="58"/>
      <c r="GW6" s="52"/>
      <c r="GX6" s="35"/>
      <c r="GY6" s="53"/>
      <c r="GZ6" s="54"/>
      <c r="HA6" s="55"/>
      <c r="HB6" s="56"/>
      <c r="HC6" s="57"/>
      <c r="HD6" s="58"/>
      <c r="HE6" s="52"/>
      <c r="HF6" s="35"/>
      <c r="HG6" s="53"/>
      <c r="HH6" s="54"/>
      <c r="HI6" s="55"/>
      <c r="HJ6" s="56"/>
      <c r="HK6" s="57"/>
      <c r="HL6" s="58"/>
      <c r="HM6" s="52"/>
      <c r="HN6" s="35"/>
      <c r="HO6" s="53"/>
      <c r="HP6" s="54"/>
      <c r="HQ6" s="55"/>
      <c r="HR6" s="56"/>
      <c r="HS6" s="57"/>
      <c r="HT6" s="58"/>
      <c r="HU6" s="52"/>
      <c r="HV6" s="35"/>
      <c r="HW6" s="53"/>
      <c r="HX6" s="54"/>
      <c r="HY6" s="55"/>
      <c r="HZ6" s="56"/>
      <c r="IA6" s="57"/>
      <c r="IB6" s="58"/>
      <c r="IC6" s="73"/>
      <c r="ID6" s="73"/>
      <c r="IE6" s="73"/>
      <c r="IF6" s="73"/>
      <c r="IG6" s="73"/>
      <c r="IH6" s="73"/>
      <c r="II6" s="73"/>
      <c r="IJ6" s="73"/>
      <c r="IK6" s="73"/>
      <c r="IL6" s="73"/>
      <c r="IM6" s="73"/>
      <c r="IN6" s="73"/>
      <c r="IO6" s="73"/>
      <c r="IP6" s="73"/>
      <c r="IQ6" s="73"/>
      <c r="IR6" s="73"/>
      <c r="IS6" s="73"/>
      <c r="IT6" s="73"/>
      <c r="IU6" s="73"/>
      <c r="IV6" s="73"/>
    </row>
    <row r="7" spans="1:256" s="23" customFormat="1" ht="57" customHeight="1">
      <c r="A7" s="51">
        <f>A6+1</f>
        <v>144</v>
      </c>
      <c r="B7" s="50" t="s">
        <v>214</v>
      </c>
      <c r="C7" s="49" t="s">
        <v>172</v>
      </c>
      <c r="D7" s="49" t="s">
        <v>309</v>
      </c>
      <c r="E7" s="40" t="s">
        <v>5</v>
      </c>
      <c r="F7" s="41">
        <v>3</v>
      </c>
      <c r="G7" s="42"/>
      <c r="H7" s="43">
        <f t="shared" si="0"/>
        <v>0</v>
      </c>
      <c r="I7" s="72"/>
      <c r="J7" s="56"/>
      <c r="K7" s="57"/>
      <c r="L7" s="58"/>
      <c r="M7" s="52"/>
      <c r="N7" s="35"/>
      <c r="O7" s="53"/>
      <c r="P7" s="54"/>
      <c r="Q7" s="55"/>
      <c r="R7" s="56"/>
      <c r="S7" s="57"/>
      <c r="T7" s="58"/>
      <c r="U7" s="52"/>
      <c r="V7" s="35"/>
      <c r="W7" s="53"/>
      <c r="X7" s="54"/>
      <c r="Y7" s="55"/>
      <c r="Z7" s="56"/>
      <c r="AA7" s="57"/>
      <c r="AB7" s="58"/>
      <c r="AC7" s="52"/>
      <c r="AD7" s="35"/>
      <c r="AE7" s="53"/>
      <c r="AF7" s="54"/>
      <c r="AG7" s="55"/>
      <c r="AH7" s="56"/>
      <c r="AI7" s="57"/>
      <c r="AJ7" s="58"/>
      <c r="AK7" s="52"/>
      <c r="AL7" s="35"/>
      <c r="AM7" s="53"/>
      <c r="AN7" s="54"/>
      <c r="AO7" s="55"/>
      <c r="AP7" s="56"/>
      <c r="AQ7" s="57"/>
      <c r="AR7" s="58"/>
      <c r="AS7" s="52"/>
      <c r="AT7" s="35"/>
      <c r="AU7" s="53"/>
      <c r="AV7" s="54"/>
      <c r="AW7" s="55"/>
      <c r="AX7" s="56"/>
      <c r="AY7" s="57"/>
      <c r="AZ7" s="58"/>
      <c r="BA7" s="52"/>
      <c r="BB7" s="35"/>
      <c r="BC7" s="53"/>
      <c r="BD7" s="54"/>
      <c r="BE7" s="55"/>
      <c r="BF7" s="56"/>
      <c r="BG7" s="57"/>
      <c r="BH7" s="58"/>
      <c r="BI7" s="52"/>
      <c r="BJ7" s="35"/>
      <c r="BK7" s="53"/>
      <c r="BL7" s="54"/>
      <c r="BM7" s="55"/>
      <c r="BN7" s="56"/>
      <c r="BO7" s="57"/>
      <c r="BP7" s="58"/>
      <c r="BQ7" s="52"/>
      <c r="BR7" s="35"/>
      <c r="BS7" s="53"/>
      <c r="BT7" s="54"/>
      <c r="BU7" s="55"/>
      <c r="BV7" s="56"/>
      <c r="BW7" s="57"/>
      <c r="BX7" s="58"/>
      <c r="BY7" s="52"/>
      <c r="BZ7" s="35"/>
      <c r="CA7" s="53"/>
      <c r="CB7" s="54"/>
      <c r="CC7" s="55"/>
      <c r="CD7" s="56"/>
      <c r="CE7" s="57"/>
      <c r="CF7" s="58"/>
      <c r="CG7" s="52"/>
      <c r="CH7" s="35"/>
      <c r="CI7" s="53"/>
      <c r="CJ7" s="54"/>
      <c r="CK7" s="55"/>
      <c r="CL7" s="56"/>
      <c r="CM7" s="57"/>
      <c r="CN7" s="58"/>
      <c r="CO7" s="52"/>
      <c r="CP7" s="35"/>
      <c r="CQ7" s="53"/>
      <c r="CR7" s="54"/>
      <c r="CS7" s="55"/>
      <c r="CT7" s="56"/>
      <c r="CU7" s="57"/>
      <c r="CV7" s="58"/>
      <c r="CW7" s="52"/>
      <c r="CX7" s="35"/>
      <c r="CY7" s="53"/>
      <c r="CZ7" s="54"/>
      <c r="DA7" s="55"/>
      <c r="DB7" s="56"/>
      <c r="DC7" s="57"/>
      <c r="DD7" s="58"/>
      <c r="DE7" s="52"/>
      <c r="DF7" s="35"/>
      <c r="DG7" s="53"/>
      <c r="DH7" s="54"/>
      <c r="DI7" s="55"/>
      <c r="DJ7" s="56"/>
      <c r="DK7" s="57"/>
      <c r="DL7" s="58"/>
      <c r="DM7" s="52"/>
      <c r="DN7" s="35"/>
      <c r="DO7" s="53"/>
      <c r="DP7" s="54"/>
      <c r="DQ7" s="55"/>
      <c r="DR7" s="56"/>
      <c r="DS7" s="57"/>
      <c r="DT7" s="58"/>
      <c r="DU7" s="52"/>
      <c r="DV7" s="35"/>
      <c r="DW7" s="53"/>
      <c r="DX7" s="54"/>
      <c r="DY7" s="55"/>
      <c r="DZ7" s="56"/>
      <c r="EA7" s="57"/>
      <c r="EB7" s="58"/>
      <c r="EC7" s="52"/>
      <c r="ED7" s="35"/>
      <c r="EE7" s="53"/>
      <c r="EF7" s="54"/>
      <c r="EG7" s="55"/>
      <c r="EH7" s="56"/>
      <c r="EI7" s="57"/>
      <c r="EJ7" s="58"/>
      <c r="EK7" s="52"/>
      <c r="EL7" s="35"/>
      <c r="EM7" s="53"/>
      <c r="EN7" s="54"/>
      <c r="EO7" s="55"/>
      <c r="EP7" s="56"/>
      <c r="EQ7" s="57"/>
      <c r="ER7" s="58"/>
      <c r="ES7" s="52"/>
      <c r="ET7" s="35"/>
      <c r="EU7" s="53"/>
      <c r="EV7" s="54"/>
      <c r="EW7" s="55"/>
      <c r="EX7" s="56"/>
      <c r="EY7" s="57"/>
      <c r="EZ7" s="58"/>
      <c r="FA7" s="52"/>
      <c r="FB7" s="35"/>
      <c r="FC7" s="53"/>
      <c r="FD7" s="54"/>
      <c r="FE7" s="55"/>
      <c r="FF7" s="56"/>
      <c r="FG7" s="57"/>
      <c r="FH7" s="58"/>
      <c r="FI7" s="52"/>
      <c r="FJ7" s="35"/>
      <c r="FK7" s="53"/>
      <c r="FL7" s="54"/>
      <c r="FM7" s="55"/>
      <c r="FN7" s="56"/>
      <c r="FO7" s="57"/>
      <c r="FP7" s="58"/>
      <c r="FQ7" s="52"/>
      <c r="FR7" s="35"/>
      <c r="FS7" s="53"/>
      <c r="FT7" s="54"/>
      <c r="FU7" s="55"/>
      <c r="FV7" s="56"/>
      <c r="FW7" s="57"/>
      <c r="FX7" s="58"/>
      <c r="FY7" s="52"/>
      <c r="FZ7" s="35"/>
      <c r="GA7" s="53"/>
      <c r="GB7" s="54"/>
      <c r="GC7" s="55"/>
      <c r="GD7" s="56"/>
      <c r="GE7" s="57"/>
      <c r="GF7" s="58"/>
      <c r="GG7" s="52"/>
      <c r="GH7" s="35"/>
      <c r="GI7" s="53"/>
      <c r="GJ7" s="54"/>
      <c r="GK7" s="55"/>
      <c r="GL7" s="56"/>
      <c r="GM7" s="57"/>
      <c r="GN7" s="58"/>
      <c r="GO7" s="52"/>
      <c r="GP7" s="35"/>
      <c r="GQ7" s="53"/>
      <c r="GR7" s="54"/>
      <c r="GS7" s="55"/>
      <c r="GT7" s="56"/>
      <c r="GU7" s="57"/>
      <c r="GV7" s="58"/>
      <c r="GW7" s="52"/>
      <c r="GX7" s="35"/>
      <c r="GY7" s="53"/>
      <c r="GZ7" s="54"/>
      <c r="HA7" s="55"/>
      <c r="HB7" s="56"/>
      <c r="HC7" s="57"/>
      <c r="HD7" s="58"/>
      <c r="HE7" s="52"/>
      <c r="HF7" s="35"/>
      <c r="HG7" s="53"/>
      <c r="HH7" s="54"/>
      <c r="HI7" s="55"/>
      <c r="HJ7" s="56"/>
      <c r="HK7" s="57"/>
      <c r="HL7" s="58"/>
      <c r="HM7" s="52"/>
      <c r="HN7" s="35"/>
      <c r="HO7" s="53"/>
      <c r="HP7" s="54"/>
      <c r="HQ7" s="55"/>
      <c r="HR7" s="56"/>
      <c r="HS7" s="57"/>
      <c r="HT7" s="58"/>
      <c r="HU7" s="52"/>
      <c r="HV7" s="35"/>
      <c r="HW7" s="53"/>
      <c r="HX7" s="54"/>
      <c r="HY7" s="55"/>
      <c r="HZ7" s="56"/>
      <c r="IA7" s="57"/>
      <c r="IB7" s="58"/>
      <c r="IC7" s="73"/>
      <c r="ID7" s="73"/>
      <c r="IE7" s="73"/>
      <c r="IF7" s="73"/>
      <c r="IG7" s="73"/>
      <c r="IH7" s="73"/>
      <c r="II7" s="73"/>
      <c r="IJ7" s="73"/>
      <c r="IK7" s="73"/>
      <c r="IL7" s="73"/>
      <c r="IM7" s="73"/>
      <c r="IN7" s="73"/>
      <c r="IO7" s="73"/>
      <c r="IP7" s="73"/>
      <c r="IQ7" s="73"/>
      <c r="IR7" s="73"/>
      <c r="IS7" s="73"/>
      <c r="IT7" s="73"/>
      <c r="IU7" s="73"/>
      <c r="IV7" s="73"/>
    </row>
    <row r="8" spans="1:256" s="23" customFormat="1" ht="71.25" customHeight="1">
      <c r="A8" s="51">
        <f t="shared" ref="A8:A9" si="1">A7+1</f>
        <v>145</v>
      </c>
      <c r="B8" s="50" t="s">
        <v>215</v>
      </c>
      <c r="C8" s="39" t="s">
        <v>177</v>
      </c>
      <c r="D8" s="39" t="s">
        <v>310</v>
      </c>
      <c r="E8" s="40" t="s">
        <v>5</v>
      </c>
      <c r="F8" s="41">
        <v>89</v>
      </c>
      <c r="G8" s="42"/>
      <c r="H8" s="43">
        <f t="shared" si="0"/>
        <v>0</v>
      </c>
      <c r="I8" s="72"/>
      <c r="J8" s="56"/>
      <c r="K8" s="57"/>
      <c r="L8" s="58"/>
      <c r="M8" s="52"/>
      <c r="N8" s="35"/>
      <c r="O8" s="53"/>
      <c r="P8" s="54"/>
      <c r="Q8" s="55"/>
      <c r="R8" s="56"/>
      <c r="S8" s="57"/>
      <c r="T8" s="58"/>
      <c r="U8" s="52"/>
      <c r="V8" s="35"/>
      <c r="W8" s="53"/>
      <c r="X8" s="54"/>
      <c r="Y8" s="55"/>
      <c r="Z8" s="56"/>
      <c r="AA8" s="57"/>
      <c r="AB8" s="58"/>
      <c r="AC8" s="52"/>
      <c r="AD8" s="35"/>
      <c r="AE8" s="53"/>
      <c r="AF8" s="54"/>
      <c r="AG8" s="55"/>
      <c r="AH8" s="56"/>
      <c r="AI8" s="57"/>
      <c r="AJ8" s="58"/>
      <c r="AK8" s="52"/>
      <c r="AL8" s="35"/>
      <c r="AM8" s="53"/>
      <c r="AN8" s="54"/>
      <c r="AO8" s="55"/>
      <c r="AP8" s="56"/>
      <c r="AQ8" s="57"/>
      <c r="AR8" s="58"/>
      <c r="AS8" s="52"/>
      <c r="AT8" s="35"/>
      <c r="AU8" s="53"/>
      <c r="AV8" s="54"/>
      <c r="AW8" s="55"/>
      <c r="AX8" s="56"/>
      <c r="AY8" s="57"/>
      <c r="AZ8" s="58"/>
      <c r="BA8" s="52"/>
      <c r="BB8" s="35"/>
      <c r="BC8" s="53"/>
      <c r="BD8" s="54"/>
      <c r="BE8" s="55"/>
      <c r="BF8" s="56"/>
      <c r="BG8" s="57"/>
      <c r="BH8" s="58"/>
      <c r="BI8" s="52"/>
      <c r="BJ8" s="35"/>
      <c r="BK8" s="53"/>
      <c r="BL8" s="54"/>
      <c r="BM8" s="55"/>
      <c r="BN8" s="56"/>
      <c r="BO8" s="57"/>
      <c r="BP8" s="58"/>
      <c r="BQ8" s="52"/>
      <c r="BR8" s="35"/>
      <c r="BS8" s="53"/>
      <c r="BT8" s="54"/>
      <c r="BU8" s="55"/>
      <c r="BV8" s="56"/>
      <c r="BW8" s="57"/>
      <c r="BX8" s="58"/>
      <c r="BY8" s="52"/>
      <c r="BZ8" s="35"/>
      <c r="CA8" s="53"/>
      <c r="CB8" s="54"/>
      <c r="CC8" s="55"/>
      <c r="CD8" s="56"/>
      <c r="CE8" s="57"/>
      <c r="CF8" s="58"/>
      <c r="CG8" s="52"/>
      <c r="CH8" s="35"/>
      <c r="CI8" s="53"/>
      <c r="CJ8" s="54"/>
      <c r="CK8" s="55"/>
      <c r="CL8" s="56"/>
      <c r="CM8" s="57"/>
      <c r="CN8" s="58"/>
      <c r="CO8" s="52"/>
      <c r="CP8" s="35"/>
      <c r="CQ8" s="53"/>
      <c r="CR8" s="54"/>
      <c r="CS8" s="55"/>
      <c r="CT8" s="56"/>
      <c r="CU8" s="57"/>
      <c r="CV8" s="58"/>
      <c r="CW8" s="52"/>
      <c r="CX8" s="35"/>
      <c r="CY8" s="53"/>
      <c r="CZ8" s="54"/>
      <c r="DA8" s="55"/>
      <c r="DB8" s="56"/>
      <c r="DC8" s="57"/>
      <c r="DD8" s="58"/>
      <c r="DE8" s="52"/>
      <c r="DF8" s="35"/>
      <c r="DG8" s="53"/>
      <c r="DH8" s="54"/>
      <c r="DI8" s="55"/>
      <c r="DJ8" s="56"/>
      <c r="DK8" s="57"/>
      <c r="DL8" s="58"/>
      <c r="DM8" s="52"/>
      <c r="DN8" s="35"/>
      <c r="DO8" s="53"/>
      <c r="DP8" s="54"/>
      <c r="DQ8" s="55"/>
      <c r="DR8" s="56"/>
      <c r="DS8" s="57"/>
      <c r="DT8" s="58"/>
      <c r="DU8" s="52"/>
      <c r="DV8" s="35"/>
      <c r="DW8" s="53"/>
      <c r="DX8" s="54"/>
      <c r="DY8" s="55"/>
      <c r="DZ8" s="56"/>
      <c r="EA8" s="57"/>
      <c r="EB8" s="58"/>
      <c r="EC8" s="52"/>
      <c r="ED8" s="35"/>
      <c r="EE8" s="53"/>
      <c r="EF8" s="54"/>
      <c r="EG8" s="55"/>
      <c r="EH8" s="56"/>
      <c r="EI8" s="57"/>
      <c r="EJ8" s="58"/>
      <c r="EK8" s="52"/>
      <c r="EL8" s="35"/>
      <c r="EM8" s="53"/>
      <c r="EN8" s="54"/>
      <c r="EO8" s="55"/>
      <c r="EP8" s="56"/>
      <c r="EQ8" s="57"/>
      <c r="ER8" s="58"/>
      <c r="ES8" s="52"/>
      <c r="ET8" s="35"/>
      <c r="EU8" s="53"/>
      <c r="EV8" s="54"/>
      <c r="EW8" s="55"/>
      <c r="EX8" s="56"/>
      <c r="EY8" s="57"/>
      <c r="EZ8" s="58"/>
      <c r="FA8" s="52"/>
      <c r="FB8" s="35"/>
      <c r="FC8" s="53"/>
      <c r="FD8" s="54"/>
      <c r="FE8" s="55"/>
      <c r="FF8" s="56"/>
      <c r="FG8" s="57"/>
      <c r="FH8" s="58"/>
      <c r="FI8" s="52"/>
      <c r="FJ8" s="35"/>
      <c r="FK8" s="53"/>
      <c r="FL8" s="54"/>
      <c r="FM8" s="55"/>
      <c r="FN8" s="56"/>
      <c r="FO8" s="57"/>
      <c r="FP8" s="58"/>
      <c r="FQ8" s="52"/>
      <c r="FR8" s="35"/>
      <c r="FS8" s="53"/>
      <c r="FT8" s="54"/>
      <c r="FU8" s="55"/>
      <c r="FV8" s="56"/>
      <c r="FW8" s="57"/>
      <c r="FX8" s="58"/>
      <c r="FY8" s="52"/>
      <c r="FZ8" s="35"/>
      <c r="GA8" s="53"/>
      <c r="GB8" s="54"/>
      <c r="GC8" s="55"/>
      <c r="GD8" s="56"/>
      <c r="GE8" s="57"/>
      <c r="GF8" s="58"/>
      <c r="GG8" s="52"/>
      <c r="GH8" s="35"/>
      <c r="GI8" s="53"/>
      <c r="GJ8" s="54"/>
      <c r="GK8" s="55"/>
      <c r="GL8" s="56"/>
      <c r="GM8" s="57"/>
      <c r="GN8" s="58"/>
      <c r="GO8" s="52"/>
      <c r="GP8" s="35"/>
      <c r="GQ8" s="53"/>
      <c r="GR8" s="54"/>
      <c r="GS8" s="55"/>
      <c r="GT8" s="56"/>
      <c r="GU8" s="57"/>
      <c r="GV8" s="58"/>
      <c r="GW8" s="52"/>
      <c r="GX8" s="35"/>
      <c r="GY8" s="53"/>
      <c r="GZ8" s="54"/>
      <c r="HA8" s="55"/>
      <c r="HB8" s="56"/>
      <c r="HC8" s="57"/>
      <c r="HD8" s="58"/>
      <c r="HE8" s="52"/>
      <c r="HF8" s="35"/>
      <c r="HG8" s="53"/>
      <c r="HH8" s="54"/>
      <c r="HI8" s="55"/>
      <c r="HJ8" s="56"/>
      <c r="HK8" s="57"/>
      <c r="HL8" s="58"/>
      <c r="HM8" s="52"/>
      <c r="HN8" s="35"/>
      <c r="HO8" s="53"/>
      <c r="HP8" s="54"/>
      <c r="HQ8" s="55"/>
      <c r="HR8" s="56"/>
      <c r="HS8" s="57"/>
      <c r="HT8" s="58"/>
      <c r="HU8" s="52"/>
      <c r="HV8" s="35"/>
      <c r="HW8" s="53"/>
      <c r="HX8" s="54"/>
      <c r="HY8" s="55"/>
      <c r="HZ8" s="56"/>
      <c r="IA8" s="57"/>
      <c r="IB8" s="58"/>
      <c r="IC8" s="73"/>
      <c r="ID8" s="73"/>
      <c r="IE8" s="73"/>
      <c r="IF8" s="73"/>
      <c r="IG8" s="73"/>
      <c r="IH8" s="73"/>
      <c r="II8" s="73"/>
      <c r="IJ8" s="73"/>
      <c r="IK8" s="73"/>
      <c r="IL8" s="73"/>
      <c r="IM8" s="73"/>
      <c r="IN8" s="73"/>
      <c r="IO8" s="73"/>
      <c r="IP8" s="73"/>
      <c r="IQ8" s="73"/>
      <c r="IR8" s="73"/>
      <c r="IS8" s="73"/>
      <c r="IT8" s="73"/>
      <c r="IU8" s="73"/>
      <c r="IV8" s="73"/>
    </row>
    <row r="9" spans="1:256" s="23" customFormat="1" ht="60" customHeight="1">
      <c r="A9" s="51">
        <f t="shared" si="1"/>
        <v>146</v>
      </c>
      <c r="B9" s="50" t="s">
        <v>216</v>
      </c>
      <c r="C9" s="39" t="s">
        <v>173</v>
      </c>
      <c r="D9" s="39" t="s">
        <v>311</v>
      </c>
      <c r="E9" s="40" t="s">
        <v>5</v>
      </c>
      <c r="F9" s="41">
        <v>21</v>
      </c>
      <c r="G9" s="42"/>
      <c r="H9" s="43">
        <f t="shared" si="0"/>
        <v>0</v>
      </c>
      <c r="I9" s="52"/>
      <c r="J9" s="56"/>
      <c r="K9" s="57"/>
      <c r="L9" s="58"/>
      <c r="M9" s="52"/>
      <c r="N9" s="35"/>
      <c r="O9" s="53"/>
      <c r="P9" s="54"/>
      <c r="Q9" s="55"/>
      <c r="R9" s="56"/>
      <c r="S9" s="57"/>
      <c r="T9" s="58"/>
      <c r="U9" s="52"/>
      <c r="V9" s="35"/>
      <c r="W9" s="53"/>
      <c r="X9" s="54"/>
      <c r="Y9" s="55"/>
      <c r="Z9" s="56"/>
      <c r="AA9" s="57"/>
      <c r="AB9" s="58"/>
      <c r="AC9" s="52"/>
      <c r="AD9" s="35"/>
      <c r="AE9" s="53"/>
      <c r="AF9" s="54"/>
      <c r="AG9" s="55"/>
      <c r="AH9" s="56"/>
      <c r="AI9" s="57"/>
      <c r="AJ9" s="58"/>
      <c r="AK9" s="52"/>
      <c r="AL9" s="35"/>
      <c r="AM9" s="53"/>
      <c r="AN9" s="54"/>
      <c r="AO9" s="55"/>
      <c r="AP9" s="56"/>
      <c r="AQ9" s="57"/>
      <c r="AR9" s="58"/>
      <c r="AS9" s="52"/>
      <c r="AT9" s="35"/>
      <c r="AU9" s="53"/>
      <c r="AV9" s="54"/>
      <c r="AW9" s="55"/>
      <c r="AX9" s="56"/>
      <c r="AY9" s="57"/>
      <c r="AZ9" s="58"/>
      <c r="BA9" s="52"/>
      <c r="BB9" s="35"/>
      <c r="BC9" s="53"/>
      <c r="BD9" s="54"/>
      <c r="BE9" s="55"/>
      <c r="BF9" s="56"/>
      <c r="BG9" s="57"/>
      <c r="BH9" s="58"/>
      <c r="BI9" s="52"/>
      <c r="BJ9" s="35"/>
      <c r="BK9" s="53"/>
      <c r="BL9" s="54"/>
      <c r="BM9" s="55"/>
      <c r="BN9" s="56"/>
      <c r="BO9" s="57"/>
      <c r="BP9" s="58"/>
      <c r="BQ9" s="52"/>
      <c r="BR9" s="35"/>
      <c r="BS9" s="53"/>
      <c r="BT9" s="54"/>
      <c r="BU9" s="55"/>
      <c r="BV9" s="56"/>
      <c r="BW9" s="57"/>
      <c r="BX9" s="58"/>
      <c r="BY9" s="52"/>
      <c r="BZ9" s="35"/>
      <c r="CA9" s="53"/>
      <c r="CB9" s="54"/>
      <c r="CC9" s="55"/>
      <c r="CD9" s="56"/>
      <c r="CE9" s="57"/>
      <c r="CF9" s="58"/>
      <c r="CG9" s="52"/>
      <c r="CH9" s="35"/>
      <c r="CI9" s="53"/>
      <c r="CJ9" s="54"/>
      <c r="CK9" s="55"/>
      <c r="CL9" s="56"/>
      <c r="CM9" s="57"/>
      <c r="CN9" s="58"/>
      <c r="CO9" s="52"/>
      <c r="CP9" s="35"/>
      <c r="CQ9" s="53"/>
      <c r="CR9" s="54"/>
      <c r="CS9" s="55"/>
      <c r="CT9" s="56"/>
      <c r="CU9" s="57"/>
      <c r="CV9" s="58"/>
      <c r="CW9" s="52"/>
      <c r="CX9" s="35"/>
      <c r="CY9" s="53"/>
      <c r="CZ9" s="54"/>
      <c r="DA9" s="55"/>
      <c r="DB9" s="56"/>
      <c r="DC9" s="57"/>
      <c r="DD9" s="58"/>
      <c r="DE9" s="52"/>
      <c r="DF9" s="35"/>
      <c r="DG9" s="53"/>
      <c r="DH9" s="54"/>
      <c r="DI9" s="55"/>
      <c r="DJ9" s="56"/>
      <c r="DK9" s="57"/>
      <c r="DL9" s="58"/>
      <c r="DM9" s="52"/>
      <c r="DN9" s="35"/>
      <c r="DO9" s="53"/>
      <c r="DP9" s="54"/>
      <c r="DQ9" s="55"/>
      <c r="DR9" s="56"/>
      <c r="DS9" s="57"/>
      <c r="DT9" s="58"/>
      <c r="DU9" s="52"/>
      <c r="DV9" s="35"/>
      <c r="DW9" s="53"/>
      <c r="DX9" s="54"/>
      <c r="DY9" s="55"/>
      <c r="DZ9" s="56"/>
      <c r="EA9" s="57"/>
      <c r="EB9" s="58"/>
      <c r="EC9" s="52"/>
      <c r="ED9" s="35"/>
      <c r="EE9" s="53"/>
      <c r="EF9" s="54"/>
      <c r="EG9" s="55"/>
      <c r="EH9" s="56"/>
      <c r="EI9" s="57"/>
      <c r="EJ9" s="58"/>
      <c r="EK9" s="52"/>
      <c r="EL9" s="35"/>
      <c r="EM9" s="53"/>
      <c r="EN9" s="54"/>
      <c r="EO9" s="55"/>
      <c r="EP9" s="56"/>
      <c r="EQ9" s="57"/>
      <c r="ER9" s="58"/>
      <c r="ES9" s="52"/>
      <c r="ET9" s="35"/>
      <c r="EU9" s="53"/>
      <c r="EV9" s="54"/>
      <c r="EW9" s="55"/>
      <c r="EX9" s="56"/>
      <c r="EY9" s="57"/>
      <c r="EZ9" s="58"/>
      <c r="FA9" s="52"/>
      <c r="FB9" s="35"/>
      <c r="FC9" s="53"/>
      <c r="FD9" s="54"/>
      <c r="FE9" s="55"/>
      <c r="FF9" s="56"/>
      <c r="FG9" s="57"/>
      <c r="FH9" s="58"/>
      <c r="FI9" s="52"/>
      <c r="FJ9" s="35"/>
      <c r="FK9" s="53"/>
      <c r="FL9" s="54"/>
      <c r="FM9" s="55"/>
      <c r="FN9" s="56"/>
      <c r="FO9" s="57"/>
      <c r="FP9" s="58"/>
      <c r="FQ9" s="52"/>
      <c r="FR9" s="35"/>
      <c r="FS9" s="53"/>
      <c r="FT9" s="54"/>
      <c r="FU9" s="55"/>
      <c r="FV9" s="56"/>
      <c r="FW9" s="57"/>
      <c r="FX9" s="58"/>
      <c r="FY9" s="52"/>
      <c r="FZ9" s="35"/>
      <c r="GA9" s="53"/>
      <c r="GB9" s="54"/>
      <c r="GC9" s="55"/>
      <c r="GD9" s="56"/>
      <c r="GE9" s="57"/>
      <c r="GF9" s="58"/>
      <c r="GG9" s="52"/>
      <c r="GH9" s="35"/>
      <c r="GI9" s="53"/>
      <c r="GJ9" s="54"/>
      <c r="GK9" s="55"/>
      <c r="GL9" s="56"/>
      <c r="GM9" s="57"/>
      <c r="GN9" s="58"/>
      <c r="GO9" s="52"/>
      <c r="GP9" s="35"/>
      <c r="GQ9" s="53"/>
      <c r="GR9" s="54"/>
      <c r="GS9" s="55"/>
      <c r="GT9" s="56"/>
      <c r="GU9" s="57"/>
      <c r="GV9" s="58"/>
      <c r="GW9" s="52"/>
      <c r="GX9" s="35"/>
      <c r="GY9" s="53"/>
      <c r="GZ9" s="54"/>
      <c r="HA9" s="55"/>
      <c r="HB9" s="56"/>
      <c r="HC9" s="57"/>
      <c r="HD9" s="58"/>
      <c r="HE9" s="52"/>
      <c r="HF9" s="35"/>
      <c r="HG9" s="53"/>
      <c r="HH9" s="54"/>
      <c r="HI9" s="55"/>
      <c r="HJ9" s="56"/>
      <c r="HK9" s="57"/>
      <c r="HL9" s="58"/>
      <c r="HM9" s="52"/>
      <c r="HN9" s="35"/>
      <c r="HO9" s="53"/>
      <c r="HP9" s="54"/>
      <c r="HQ9" s="55"/>
      <c r="HR9" s="56"/>
      <c r="HS9" s="57"/>
      <c r="HT9" s="58"/>
      <c r="HU9" s="52"/>
      <c r="HV9" s="35"/>
      <c r="HW9" s="53"/>
      <c r="HX9" s="54"/>
      <c r="HY9" s="55"/>
      <c r="HZ9" s="56"/>
      <c r="IA9" s="57"/>
      <c r="IB9" s="58"/>
      <c r="IC9" s="73"/>
      <c r="ID9" s="73"/>
      <c r="IE9" s="73"/>
      <c r="IF9" s="73"/>
      <c r="IG9" s="73"/>
      <c r="IH9" s="73"/>
      <c r="II9" s="73"/>
      <c r="IJ9" s="73"/>
      <c r="IK9" s="73"/>
      <c r="IL9" s="73"/>
      <c r="IM9" s="73"/>
      <c r="IN9" s="73"/>
      <c r="IO9" s="73"/>
      <c r="IP9" s="73"/>
      <c r="IQ9" s="73"/>
      <c r="IR9" s="73"/>
      <c r="IS9" s="73"/>
      <c r="IT9" s="73"/>
      <c r="IU9" s="73"/>
      <c r="IV9" s="73"/>
    </row>
    <row r="10" spans="1:256" s="23" customFormat="1" ht="69.75" customHeight="1">
      <c r="A10" s="187"/>
      <c r="B10" s="188" t="s">
        <v>217</v>
      </c>
      <c r="C10" s="44" t="s">
        <v>179</v>
      </c>
      <c r="D10" s="44" t="s">
        <v>312</v>
      </c>
      <c r="E10" s="186"/>
      <c r="F10" s="75"/>
      <c r="G10" s="76"/>
      <c r="H10" s="77"/>
      <c r="I10" s="52"/>
      <c r="J10" s="56"/>
      <c r="K10" s="57"/>
      <c r="L10" s="58"/>
      <c r="M10" s="52"/>
      <c r="N10" s="35"/>
      <c r="O10" s="53"/>
      <c r="P10" s="54"/>
      <c r="Q10" s="55"/>
      <c r="R10" s="56"/>
      <c r="S10" s="57"/>
      <c r="T10" s="58"/>
      <c r="U10" s="52"/>
      <c r="V10" s="35"/>
      <c r="W10" s="53"/>
      <c r="X10" s="54"/>
      <c r="Y10" s="55"/>
      <c r="Z10" s="56"/>
      <c r="AA10" s="57"/>
      <c r="AB10" s="58"/>
      <c r="AC10" s="52"/>
      <c r="AD10" s="35"/>
      <c r="AE10" s="53"/>
      <c r="AF10" s="54"/>
      <c r="AG10" s="55"/>
      <c r="AH10" s="56"/>
      <c r="AI10" s="57"/>
      <c r="AJ10" s="58"/>
      <c r="AK10" s="52"/>
      <c r="AL10" s="35"/>
      <c r="AM10" s="53"/>
      <c r="AN10" s="54"/>
      <c r="AO10" s="55"/>
      <c r="AP10" s="56"/>
      <c r="AQ10" s="57"/>
      <c r="AR10" s="58"/>
      <c r="AS10" s="52"/>
      <c r="AT10" s="35"/>
      <c r="AU10" s="53"/>
      <c r="AV10" s="54"/>
      <c r="AW10" s="55"/>
      <c r="AX10" s="56"/>
      <c r="AY10" s="57"/>
      <c r="AZ10" s="58"/>
      <c r="BA10" s="52"/>
      <c r="BB10" s="35"/>
      <c r="BC10" s="53"/>
      <c r="BD10" s="54"/>
      <c r="BE10" s="55"/>
      <c r="BF10" s="56"/>
      <c r="BG10" s="57"/>
      <c r="BH10" s="58"/>
      <c r="BI10" s="52"/>
      <c r="BJ10" s="35"/>
      <c r="BK10" s="53"/>
      <c r="BL10" s="54"/>
      <c r="BM10" s="55"/>
      <c r="BN10" s="56"/>
      <c r="BO10" s="57"/>
      <c r="BP10" s="58"/>
      <c r="BQ10" s="52"/>
      <c r="BR10" s="35"/>
      <c r="BS10" s="53"/>
      <c r="BT10" s="54"/>
      <c r="BU10" s="55"/>
      <c r="BV10" s="56"/>
      <c r="BW10" s="57"/>
      <c r="BX10" s="58"/>
      <c r="BY10" s="52"/>
      <c r="BZ10" s="35"/>
      <c r="CA10" s="53"/>
      <c r="CB10" s="54"/>
      <c r="CC10" s="55"/>
      <c r="CD10" s="56"/>
      <c r="CE10" s="57"/>
      <c r="CF10" s="58"/>
      <c r="CG10" s="52"/>
      <c r="CH10" s="35"/>
      <c r="CI10" s="53"/>
      <c r="CJ10" s="54"/>
      <c r="CK10" s="55"/>
      <c r="CL10" s="56"/>
      <c r="CM10" s="57"/>
      <c r="CN10" s="58"/>
      <c r="CO10" s="52"/>
      <c r="CP10" s="35"/>
      <c r="CQ10" s="53"/>
      <c r="CR10" s="54"/>
      <c r="CS10" s="55"/>
      <c r="CT10" s="56"/>
      <c r="CU10" s="57"/>
      <c r="CV10" s="58"/>
      <c r="CW10" s="52"/>
      <c r="CX10" s="35"/>
      <c r="CY10" s="53"/>
      <c r="CZ10" s="54"/>
      <c r="DA10" s="55"/>
      <c r="DB10" s="56"/>
      <c r="DC10" s="57"/>
      <c r="DD10" s="58"/>
      <c r="DE10" s="52"/>
      <c r="DF10" s="35"/>
      <c r="DG10" s="53"/>
      <c r="DH10" s="54"/>
      <c r="DI10" s="55"/>
      <c r="DJ10" s="56"/>
      <c r="DK10" s="57"/>
      <c r="DL10" s="58"/>
      <c r="DM10" s="52"/>
      <c r="DN10" s="35"/>
      <c r="DO10" s="53"/>
      <c r="DP10" s="54"/>
      <c r="DQ10" s="55"/>
      <c r="DR10" s="56"/>
      <c r="DS10" s="57"/>
      <c r="DT10" s="58"/>
      <c r="DU10" s="52"/>
      <c r="DV10" s="35"/>
      <c r="DW10" s="53"/>
      <c r="DX10" s="54"/>
      <c r="DY10" s="55"/>
      <c r="DZ10" s="56"/>
      <c r="EA10" s="57"/>
      <c r="EB10" s="58"/>
      <c r="EC10" s="52"/>
      <c r="ED10" s="35"/>
      <c r="EE10" s="53"/>
      <c r="EF10" s="54"/>
      <c r="EG10" s="55"/>
      <c r="EH10" s="56"/>
      <c r="EI10" s="57"/>
      <c r="EJ10" s="58"/>
      <c r="EK10" s="52"/>
      <c r="EL10" s="35"/>
      <c r="EM10" s="53"/>
      <c r="EN10" s="54"/>
      <c r="EO10" s="55"/>
      <c r="EP10" s="56"/>
      <c r="EQ10" s="57"/>
      <c r="ER10" s="58"/>
      <c r="ES10" s="52"/>
      <c r="ET10" s="35"/>
      <c r="EU10" s="53"/>
      <c r="EV10" s="54"/>
      <c r="EW10" s="55"/>
      <c r="EX10" s="56"/>
      <c r="EY10" s="57"/>
      <c r="EZ10" s="58"/>
      <c r="FA10" s="52"/>
      <c r="FB10" s="35"/>
      <c r="FC10" s="53"/>
      <c r="FD10" s="54"/>
      <c r="FE10" s="55"/>
      <c r="FF10" s="56"/>
      <c r="FG10" s="57"/>
      <c r="FH10" s="58"/>
      <c r="FI10" s="52"/>
      <c r="FJ10" s="35"/>
      <c r="FK10" s="53"/>
      <c r="FL10" s="54"/>
      <c r="FM10" s="55"/>
      <c r="FN10" s="56"/>
      <c r="FO10" s="57"/>
      <c r="FP10" s="58"/>
      <c r="FQ10" s="52"/>
      <c r="FR10" s="35"/>
      <c r="FS10" s="53"/>
      <c r="FT10" s="54"/>
      <c r="FU10" s="55"/>
      <c r="FV10" s="56"/>
      <c r="FW10" s="57"/>
      <c r="FX10" s="58"/>
      <c r="FY10" s="52"/>
      <c r="FZ10" s="35"/>
      <c r="GA10" s="53"/>
      <c r="GB10" s="54"/>
      <c r="GC10" s="55"/>
      <c r="GD10" s="56"/>
      <c r="GE10" s="57"/>
      <c r="GF10" s="58"/>
      <c r="GG10" s="52"/>
      <c r="GH10" s="35"/>
      <c r="GI10" s="53"/>
      <c r="GJ10" s="54"/>
      <c r="GK10" s="55"/>
      <c r="GL10" s="56"/>
      <c r="GM10" s="57"/>
      <c r="GN10" s="58"/>
      <c r="GO10" s="52"/>
      <c r="GP10" s="35"/>
      <c r="GQ10" s="53"/>
      <c r="GR10" s="54"/>
      <c r="GS10" s="55"/>
      <c r="GT10" s="56"/>
      <c r="GU10" s="57"/>
      <c r="GV10" s="58"/>
      <c r="GW10" s="52"/>
      <c r="GX10" s="35"/>
      <c r="GY10" s="53"/>
      <c r="GZ10" s="54"/>
      <c r="HA10" s="55"/>
      <c r="HB10" s="56"/>
      <c r="HC10" s="57"/>
      <c r="HD10" s="58"/>
      <c r="HE10" s="52"/>
      <c r="HF10" s="35"/>
      <c r="HG10" s="53"/>
      <c r="HH10" s="54"/>
      <c r="HI10" s="55"/>
      <c r="HJ10" s="56"/>
      <c r="HK10" s="57"/>
      <c r="HL10" s="58"/>
      <c r="HM10" s="52"/>
      <c r="HN10" s="35"/>
      <c r="HO10" s="53"/>
      <c r="HP10" s="54"/>
      <c r="HQ10" s="55"/>
      <c r="HR10" s="56"/>
      <c r="HS10" s="57"/>
      <c r="HT10" s="58"/>
      <c r="HU10" s="52"/>
      <c r="HV10" s="35"/>
      <c r="HW10" s="53"/>
      <c r="HX10" s="54"/>
      <c r="HY10" s="55"/>
      <c r="HZ10" s="56"/>
      <c r="IA10" s="57"/>
      <c r="IB10" s="58"/>
      <c r="IC10" s="73"/>
      <c r="ID10" s="73"/>
      <c r="IE10" s="73"/>
      <c r="IF10" s="73"/>
      <c r="IG10" s="73"/>
      <c r="IH10" s="73"/>
      <c r="II10" s="73"/>
      <c r="IJ10" s="73"/>
      <c r="IK10" s="73"/>
      <c r="IL10" s="73"/>
      <c r="IM10" s="73"/>
      <c r="IN10" s="73"/>
      <c r="IO10" s="73"/>
      <c r="IP10" s="73"/>
      <c r="IQ10" s="73"/>
      <c r="IR10" s="73"/>
      <c r="IS10" s="73"/>
      <c r="IT10" s="73"/>
      <c r="IU10" s="73"/>
      <c r="IV10" s="73"/>
    </row>
    <row r="11" spans="1:256" s="23" customFormat="1" ht="34.5" customHeight="1">
      <c r="A11" s="191">
        <f>A9+1</f>
        <v>147</v>
      </c>
      <c r="B11" s="200" t="s">
        <v>9</v>
      </c>
      <c r="C11" s="182" t="s">
        <v>175</v>
      </c>
      <c r="D11" s="182" t="s">
        <v>313</v>
      </c>
      <c r="E11" s="174" t="s">
        <v>5</v>
      </c>
      <c r="F11" s="171">
        <v>3</v>
      </c>
      <c r="G11" s="193"/>
      <c r="H11" s="175">
        <f t="shared" si="0"/>
        <v>0</v>
      </c>
      <c r="I11" s="52"/>
      <c r="J11" s="56"/>
      <c r="K11" s="57"/>
      <c r="L11" s="58"/>
      <c r="M11" s="52"/>
      <c r="N11" s="35"/>
      <c r="O11" s="53"/>
      <c r="P11" s="54"/>
      <c r="Q11" s="55"/>
      <c r="R11" s="56"/>
      <c r="S11" s="57"/>
      <c r="T11" s="58"/>
      <c r="U11" s="52"/>
      <c r="V11" s="35"/>
      <c r="W11" s="53"/>
      <c r="X11" s="54"/>
      <c r="Y11" s="55"/>
      <c r="Z11" s="56"/>
      <c r="AA11" s="57"/>
      <c r="AB11" s="58"/>
      <c r="AC11" s="52"/>
      <c r="AD11" s="35"/>
      <c r="AE11" s="53"/>
      <c r="AF11" s="54"/>
      <c r="AG11" s="55"/>
      <c r="AH11" s="56"/>
      <c r="AI11" s="57"/>
      <c r="AJ11" s="58"/>
      <c r="AK11" s="52"/>
      <c r="AL11" s="35"/>
      <c r="AM11" s="53"/>
      <c r="AN11" s="54"/>
      <c r="AO11" s="55"/>
      <c r="AP11" s="56"/>
      <c r="AQ11" s="57"/>
      <c r="AR11" s="58"/>
      <c r="AS11" s="52"/>
      <c r="AT11" s="35"/>
      <c r="AU11" s="53"/>
      <c r="AV11" s="54"/>
      <c r="AW11" s="55"/>
      <c r="AX11" s="56"/>
      <c r="AY11" s="57"/>
      <c r="AZ11" s="58"/>
      <c r="BA11" s="52"/>
      <c r="BB11" s="35"/>
      <c r="BC11" s="53"/>
      <c r="BD11" s="54"/>
      <c r="BE11" s="55"/>
      <c r="BF11" s="56"/>
      <c r="BG11" s="57"/>
      <c r="BH11" s="58"/>
      <c r="BI11" s="52"/>
      <c r="BJ11" s="35"/>
      <c r="BK11" s="53"/>
      <c r="BL11" s="54"/>
      <c r="BM11" s="55"/>
      <c r="BN11" s="56"/>
      <c r="BO11" s="57"/>
      <c r="BP11" s="58"/>
      <c r="BQ11" s="52"/>
      <c r="BR11" s="35"/>
      <c r="BS11" s="53"/>
      <c r="BT11" s="54"/>
      <c r="BU11" s="55"/>
      <c r="BV11" s="56"/>
      <c r="BW11" s="57"/>
      <c r="BX11" s="58"/>
      <c r="BY11" s="52"/>
      <c r="BZ11" s="35"/>
      <c r="CA11" s="53"/>
      <c r="CB11" s="54"/>
      <c r="CC11" s="55"/>
      <c r="CD11" s="56"/>
      <c r="CE11" s="57"/>
      <c r="CF11" s="58"/>
      <c r="CG11" s="52"/>
      <c r="CH11" s="35"/>
      <c r="CI11" s="53"/>
      <c r="CJ11" s="54"/>
      <c r="CK11" s="55"/>
      <c r="CL11" s="56"/>
      <c r="CM11" s="57"/>
      <c r="CN11" s="58"/>
      <c r="CO11" s="52"/>
      <c r="CP11" s="35"/>
      <c r="CQ11" s="53"/>
      <c r="CR11" s="54"/>
      <c r="CS11" s="55"/>
      <c r="CT11" s="56"/>
      <c r="CU11" s="57"/>
      <c r="CV11" s="58"/>
      <c r="CW11" s="52"/>
      <c r="CX11" s="35"/>
      <c r="CY11" s="53"/>
      <c r="CZ11" s="54"/>
      <c r="DA11" s="55"/>
      <c r="DB11" s="56"/>
      <c r="DC11" s="57"/>
      <c r="DD11" s="58"/>
      <c r="DE11" s="52"/>
      <c r="DF11" s="35"/>
      <c r="DG11" s="53"/>
      <c r="DH11" s="54"/>
      <c r="DI11" s="55"/>
      <c r="DJ11" s="56"/>
      <c r="DK11" s="57"/>
      <c r="DL11" s="58"/>
      <c r="DM11" s="52"/>
      <c r="DN11" s="35"/>
      <c r="DO11" s="53"/>
      <c r="DP11" s="54"/>
      <c r="DQ11" s="55"/>
      <c r="DR11" s="56"/>
      <c r="DS11" s="57"/>
      <c r="DT11" s="58"/>
      <c r="DU11" s="52"/>
      <c r="DV11" s="35"/>
      <c r="DW11" s="53"/>
      <c r="DX11" s="54"/>
      <c r="DY11" s="55"/>
      <c r="DZ11" s="56"/>
      <c r="EA11" s="57"/>
      <c r="EB11" s="58"/>
      <c r="EC11" s="52"/>
      <c r="ED11" s="35"/>
      <c r="EE11" s="53"/>
      <c r="EF11" s="54"/>
      <c r="EG11" s="55"/>
      <c r="EH11" s="56"/>
      <c r="EI11" s="57"/>
      <c r="EJ11" s="58"/>
      <c r="EK11" s="52"/>
      <c r="EL11" s="35"/>
      <c r="EM11" s="53"/>
      <c r="EN11" s="54"/>
      <c r="EO11" s="55"/>
      <c r="EP11" s="56"/>
      <c r="EQ11" s="57"/>
      <c r="ER11" s="58"/>
      <c r="ES11" s="52"/>
      <c r="ET11" s="35"/>
      <c r="EU11" s="53"/>
      <c r="EV11" s="54"/>
      <c r="EW11" s="55"/>
      <c r="EX11" s="56"/>
      <c r="EY11" s="57"/>
      <c r="EZ11" s="58"/>
      <c r="FA11" s="52"/>
      <c r="FB11" s="35"/>
      <c r="FC11" s="53"/>
      <c r="FD11" s="54"/>
      <c r="FE11" s="55"/>
      <c r="FF11" s="56"/>
      <c r="FG11" s="57"/>
      <c r="FH11" s="58"/>
      <c r="FI11" s="52"/>
      <c r="FJ11" s="35"/>
      <c r="FK11" s="53"/>
      <c r="FL11" s="54"/>
      <c r="FM11" s="55"/>
      <c r="FN11" s="56"/>
      <c r="FO11" s="57"/>
      <c r="FP11" s="58"/>
      <c r="FQ11" s="52"/>
      <c r="FR11" s="35"/>
      <c r="FS11" s="53"/>
      <c r="FT11" s="54"/>
      <c r="FU11" s="55"/>
      <c r="FV11" s="56"/>
      <c r="FW11" s="57"/>
      <c r="FX11" s="58"/>
      <c r="FY11" s="52"/>
      <c r="FZ11" s="35"/>
      <c r="GA11" s="53"/>
      <c r="GB11" s="54"/>
      <c r="GC11" s="55"/>
      <c r="GD11" s="56"/>
      <c r="GE11" s="57"/>
      <c r="GF11" s="58"/>
      <c r="GG11" s="52"/>
      <c r="GH11" s="35"/>
      <c r="GI11" s="53"/>
      <c r="GJ11" s="54"/>
      <c r="GK11" s="55"/>
      <c r="GL11" s="56"/>
      <c r="GM11" s="57"/>
      <c r="GN11" s="58"/>
      <c r="GO11" s="52"/>
      <c r="GP11" s="35"/>
      <c r="GQ11" s="53"/>
      <c r="GR11" s="54"/>
      <c r="GS11" s="55"/>
      <c r="GT11" s="56"/>
      <c r="GU11" s="57"/>
      <c r="GV11" s="58"/>
      <c r="GW11" s="52"/>
      <c r="GX11" s="35"/>
      <c r="GY11" s="53"/>
      <c r="GZ11" s="54"/>
      <c r="HA11" s="55"/>
      <c r="HB11" s="56"/>
      <c r="HC11" s="57"/>
      <c r="HD11" s="58"/>
      <c r="HE11" s="52"/>
      <c r="HF11" s="35"/>
      <c r="HG11" s="53"/>
      <c r="HH11" s="54"/>
      <c r="HI11" s="55"/>
      <c r="HJ11" s="56"/>
      <c r="HK11" s="57"/>
      <c r="HL11" s="58"/>
      <c r="HM11" s="52"/>
      <c r="HN11" s="35"/>
      <c r="HO11" s="53"/>
      <c r="HP11" s="54"/>
      <c r="HQ11" s="55"/>
      <c r="HR11" s="56"/>
      <c r="HS11" s="57"/>
      <c r="HT11" s="58"/>
      <c r="HU11" s="52"/>
      <c r="HV11" s="35"/>
      <c r="HW11" s="53"/>
      <c r="HX11" s="54"/>
      <c r="HY11" s="55"/>
      <c r="HZ11" s="56"/>
      <c r="IA11" s="57"/>
      <c r="IB11" s="58"/>
      <c r="IC11" s="73"/>
      <c r="ID11" s="73"/>
      <c r="IE11" s="73"/>
      <c r="IF11" s="73"/>
      <c r="IG11" s="73"/>
      <c r="IH11" s="73"/>
      <c r="II11" s="73"/>
      <c r="IJ11" s="73"/>
      <c r="IK11" s="73"/>
      <c r="IL11" s="73"/>
      <c r="IM11" s="73"/>
      <c r="IN11" s="73"/>
      <c r="IO11" s="73"/>
      <c r="IP11" s="73"/>
      <c r="IQ11" s="73"/>
      <c r="IR11" s="73"/>
      <c r="IS11" s="73"/>
      <c r="IT11" s="73"/>
      <c r="IU11" s="73"/>
      <c r="IV11" s="73"/>
    </row>
    <row r="12" spans="1:256" s="23" customFormat="1" ht="32.25" customHeight="1">
      <c r="A12" s="51">
        <f t="shared" ref="A12:A15" si="2">A11+1</f>
        <v>148</v>
      </c>
      <c r="B12" s="201" t="s">
        <v>10</v>
      </c>
      <c r="C12" s="63" t="s">
        <v>174</v>
      </c>
      <c r="D12" s="63" t="s">
        <v>314</v>
      </c>
      <c r="E12" s="59" t="s">
        <v>5</v>
      </c>
      <c r="F12" s="60">
        <v>3</v>
      </c>
      <c r="G12" s="61"/>
      <c r="H12" s="62">
        <f t="shared" si="0"/>
        <v>0</v>
      </c>
      <c r="I12" s="52"/>
      <c r="J12" s="35"/>
      <c r="K12" s="53"/>
      <c r="L12" s="54"/>
      <c r="M12" s="55"/>
      <c r="N12" s="56"/>
      <c r="O12" s="57"/>
      <c r="P12" s="58"/>
      <c r="Q12" s="52"/>
      <c r="R12" s="35"/>
      <c r="S12" s="53"/>
      <c r="T12" s="54"/>
      <c r="U12" s="55"/>
      <c r="V12" s="56"/>
      <c r="W12" s="57"/>
      <c r="X12" s="58"/>
      <c r="Y12" s="52"/>
      <c r="Z12" s="35"/>
      <c r="AA12" s="53"/>
      <c r="AB12" s="54"/>
      <c r="AC12" s="55"/>
      <c r="AD12" s="56"/>
      <c r="AE12" s="57"/>
      <c r="AF12" s="58"/>
      <c r="AG12" s="52"/>
      <c r="AH12" s="35"/>
      <c r="AI12" s="53"/>
      <c r="AJ12" s="54"/>
      <c r="AK12" s="55"/>
      <c r="AL12" s="56"/>
      <c r="AM12" s="57"/>
      <c r="AN12" s="58"/>
      <c r="AO12" s="52"/>
      <c r="AP12" s="35"/>
      <c r="AQ12" s="53"/>
      <c r="AR12" s="54"/>
      <c r="AS12" s="55"/>
      <c r="AT12" s="56"/>
      <c r="AU12" s="57"/>
      <c r="AV12" s="58"/>
      <c r="AW12" s="52"/>
      <c r="AX12" s="35"/>
      <c r="AY12" s="53"/>
      <c r="AZ12" s="54"/>
      <c r="BA12" s="55"/>
      <c r="BB12" s="56"/>
      <c r="BC12" s="57"/>
      <c r="BD12" s="58"/>
      <c r="BE12" s="52"/>
      <c r="BF12" s="35"/>
      <c r="BG12" s="53"/>
      <c r="BH12" s="54"/>
      <c r="BI12" s="55"/>
      <c r="BJ12" s="56"/>
      <c r="BK12" s="57"/>
      <c r="BL12" s="58"/>
      <c r="BM12" s="52"/>
      <c r="BN12" s="35"/>
      <c r="BO12" s="53"/>
      <c r="BP12" s="54"/>
      <c r="BQ12" s="55"/>
      <c r="BR12" s="56"/>
      <c r="BS12" s="57"/>
      <c r="BT12" s="58"/>
      <c r="BU12" s="52"/>
      <c r="BV12" s="35"/>
      <c r="BW12" s="53"/>
      <c r="BX12" s="54"/>
      <c r="BY12" s="55"/>
      <c r="BZ12" s="56"/>
      <c r="CA12" s="57"/>
      <c r="CB12" s="58"/>
      <c r="CC12" s="52"/>
      <c r="CD12" s="35"/>
      <c r="CE12" s="53"/>
      <c r="CF12" s="54"/>
      <c r="CG12" s="55"/>
      <c r="CH12" s="56"/>
      <c r="CI12" s="57"/>
      <c r="CJ12" s="58"/>
      <c r="CK12" s="52"/>
      <c r="CL12" s="35"/>
      <c r="CM12" s="53"/>
      <c r="CN12" s="54"/>
      <c r="CO12" s="55"/>
      <c r="CP12" s="56"/>
      <c r="CQ12" s="57"/>
      <c r="CR12" s="58"/>
      <c r="CS12" s="52"/>
      <c r="CT12" s="35"/>
      <c r="CU12" s="53"/>
      <c r="CV12" s="54"/>
      <c r="CW12" s="55"/>
      <c r="CX12" s="56"/>
      <c r="CY12" s="57"/>
      <c r="CZ12" s="58"/>
      <c r="DA12" s="52"/>
      <c r="DB12" s="35"/>
      <c r="DC12" s="53"/>
      <c r="DD12" s="54"/>
      <c r="DE12" s="55"/>
      <c r="DF12" s="56"/>
      <c r="DG12" s="57"/>
      <c r="DH12" s="58"/>
      <c r="DI12" s="52"/>
      <c r="DJ12" s="35"/>
      <c r="DK12" s="53"/>
      <c r="DL12" s="54"/>
      <c r="DM12" s="55"/>
      <c r="DN12" s="56"/>
      <c r="DO12" s="57"/>
      <c r="DP12" s="58"/>
      <c r="DQ12" s="52"/>
      <c r="DR12" s="35"/>
      <c r="DS12" s="53"/>
      <c r="DT12" s="54"/>
      <c r="DU12" s="55"/>
      <c r="DV12" s="56"/>
      <c r="DW12" s="57"/>
      <c r="DX12" s="58"/>
      <c r="DY12" s="52"/>
      <c r="DZ12" s="35"/>
      <c r="EA12" s="53"/>
      <c r="EB12" s="54"/>
      <c r="EC12" s="55"/>
      <c r="ED12" s="56"/>
      <c r="EE12" s="57"/>
      <c r="EF12" s="58"/>
      <c r="EG12" s="52"/>
      <c r="EH12" s="35"/>
      <c r="EI12" s="53"/>
      <c r="EJ12" s="54"/>
      <c r="EK12" s="55"/>
      <c r="EL12" s="56"/>
      <c r="EM12" s="57"/>
      <c r="EN12" s="58"/>
      <c r="EO12" s="52"/>
      <c r="EP12" s="35"/>
      <c r="EQ12" s="53"/>
      <c r="ER12" s="54"/>
      <c r="ES12" s="55"/>
      <c r="ET12" s="56"/>
      <c r="EU12" s="57"/>
      <c r="EV12" s="58"/>
      <c r="EW12" s="52"/>
      <c r="EX12" s="35"/>
      <c r="EY12" s="53"/>
      <c r="EZ12" s="54"/>
      <c r="FA12" s="55"/>
      <c r="FB12" s="56"/>
      <c r="FC12" s="57"/>
      <c r="FD12" s="58"/>
      <c r="FE12" s="52"/>
      <c r="FF12" s="35"/>
      <c r="FG12" s="53"/>
      <c r="FH12" s="54"/>
      <c r="FI12" s="55"/>
      <c r="FJ12" s="56"/>
      <c r="FK12" s="57"/>
      <c r="FL12" s="58"/>
      <c r="FM12" s="52"/>
      <c r="FN12" s="35"/>
      <c r="FO12" s="53"/>
      <c r="FP12" s="54"/>
      <c r="FQ12" s="55"/>
      <c r="FR12" s="56"/>
      <c r="FS12" s="57"/>
      <c r="FT12" s="58"/>
      <c r="FU12" s="52"/>
      <c r="FV12" s="35"/>
      <c r="FW12" s="53"/>
      <c r="FX12" s="54"/>
      <c r="FY12" s="55"/>
      <c r="FZ12" s="56"/>
      <c r="GA12" s="57"/>
      <c r="GB12" s="58"/>
      <c r="GC12" s="52"/>
      <c r="GD12" s="35"/>
      <c r="GE12" s="53"/>
      <c r="GF12" s="54"/>
      <c r="GG12" s="55"/>
      <c r="GH12" s="56"/>
      <c r="GI12" s="57"/>
      <c r="GJ12" s="58"/>
      <c r="GK12" s="52"/>
      <c r="GL12" s="35"/>
      <c r="GM12" s="53"/>
      <c r="GN12" s="54"/>
      <c r="GO12" s="55"/>
      <c r="GP12" s="56"/>
      <c r="GQ12" s="57"/>
      <c r="GR12" s="58"/>
      <c r="GS12" s="52"/>
      <c r="GT12" s="35"/>
      <c r="GU12" s="53"/>
      <c r="GV12" s="54"/>
      <c r="GW12" s="55"/>
      <c r="GX12" s="56"/>
      <c r="GY12" s="57"/>
      <c r="GZ12" s="58"/>
      <c r="HA12" s="52"/>
      <c r="HB12" s="35"/>
      <c r="HC12" s="53"/>
      <c r="HD12" s="54"/>
      <c r="HE12" s="55"/>
      <c r="HF12" s="56"/>
      <c r="HG12" s="57"/>
      <c r="HH12" s="58"/>
      <c r="HI12" s="52"/>
      <c r="HJ12" s="35"/>
      <c r="HK12" s="53"/>
      <c r="HL12" s="54"/>
      <c r="HM12" s="55"/>
      <c r="HN12" s="56"/>
      <c r="HO12" s="57"/>
      <c r="HP12" s="58"/>
      <c r="HQ12" s="52"/>
      <c r="HR12" s="35"/>
      <c r="HS12" s="53"/>
      <c r="HT12" s="54"/>
      <c r="HU12" s="55"/>
      <c r="HV12" s="56"/>
      <c r="HW12" s="57"/>
      <c r="HX12" s="58"/>
      <c r="HY12" s="52"/>
      <c r="HZ12" s="35"/>
      <c r="IA12" s="53"/>
      <c r="IB12" s="54"/>
      <c r="IC12" s="55"/>
      <c r="ID12" s="56"/>
      <c r="IE12" s="57"/>
      <c r="IF12" s="58"/>
      <c r="IG12" s="52"/>
      <c r="IH12" s="35"/>
      <c r="II12" s="53"/>
      <c r="IJ12" s="54"/>
      <c r="IK12" s="55"/>
      <c r="IL12" s="56"/>
      <c r="IM12" s="57"/>
      <c r="IN12" s="58"/>
      <c r="IO12" s="52"/>
      <c r="IP12" s="35"/>
      <c r="IQ12" s="53"/>
      <c r="IR12" s="54"/>
      <c r="IS12" s="55"/>
      <c r="IT12" s="56"/>
      <c r="IU12" s="57"/>
      <c r="IV12" s="58"/>
    </row>
    <row r="13" spans="1:256" s="23" customFormat="1" ht="69.75" customHeight="1">
      <c r="A13" s="51">
        <f t="shared" si="2"/>
        <v>149</v>
      </c>
      <c r="B13" s="50" t="s">
        <v>218</v>
      </c>
      <c r="C13" s="39" t="s">
        <v>176</v>
      </c>
      <c r="D13" s="39" t="s">
        <v>315</v>
      </c>
      <c r="E13" s="40" t="s">
        <v>5</v>
      </c>
      <c r="F13" s="41">
        <v>3</v>
      </c>
      <c r="G13" s="42"/>
      <c r="H13" s="43">
        <f t="shared" si="0"/>
        <v>0</v>
      </c>
      <c r="I13" s="52"/>
      <c r="J13" s="35"/>
      <c r="K13" s="53"/>
      <c r="L13" s="54"/>
      <c r="M13" s="55"/>
      <c r="N13" s="56"/>
      <c r="O13" s="57"/>
      <c r="P13" s="58"/>
      <c r="Q13" s="52"/>
      <c r="R13" s="35"/>
      <c r="S13" s="53"/>
      <c r="T13" s="54"/>
      <c r="U13" s="55"/>
      <c r="V13" s="56"/>
      <c r="W13" s="57"/>
      <c r="X13" s="58"/>
      <c r="Y13" s="52"/>
      <c r="Z13" s="35"/>
      <c r="AA13" s="53"/>
      <c r="AB13" s="54"/>
      <c r="AC13" s="55"/>
      <c r="AD13" s="56"/>
      <c r="AE13" s="57"/>
      <c r="AF13" s="58"/>
      <c r="AG13" s="52"/>
      <c r="AH13" s="35"/>
      <c r="AI13" s="53"/>
      <c r="AJ13" s="54"/>
      <c r="AK13" s="55"/>
      <c r="AL13" s="56"/>
      <c r="AM13" s="57"/>
      <c r="AN13" s="58"/>
      <c r="AO13" s="52"/>
      <c r="AP13" s="35"/>
      <c r="AQ13" s="53"/>
      <c r="AR13" s="54"/>
      <c r="AS13" s="55"/>
      <c r="AT13" s="56"/>
      <c r="AU13" s="57"/>
      <c r="AV13" s="58"/>
      <c r="AW13" s="52"/>
      <c r="AX13" s="35"/>
      <c r="AY13" s="53"/>
      <c r="AZ13" s="54"/>
      <c r="BA13" s="55"/>
      <c r="BB13" s="56"/>
      <c r="BC13" s="57"/>
      <c r="BD13" s="58"/>
      <c r="BE13" s="52"/>
      <c r="BF13" s="35"/>
      <c r="BG13" s="53"/>
      <c r="BH13" s="54"/>
      <c r="BI13" s="55"/>
      <c r="BJ13" s="56"/>
      <c r="BK13" s="57"/>
      <c r="BL13" s="58"/>
      <c r="BM13" s="52"/>
      <c r="BN13" s="35"/>
      <c r="BO13" s="53"/>
      <c r="BP13" s="54"/>
      <c r="BQ13" s="55"/>
      <c r="BR13" s="56"/>
      <c r="BS13" s="57"/>
      <c r="BT13" s="58"/>
      <c r="BU13" s="52"/>
      <c r="BV13" s="35"/>
      <c r="BW13" s="53"/>
      <c r="BX13" s="54"/>
      <c r="BY13" s="55"/>
      <c r="BZ13" s="56"/>
      <c r="CA13" s="57"/>
      <c r="CB13" s="58"/>
      <c r="CC13" s="52"/>
      <c r="CD13" s="35"/>
      <c r="CE13" s="53"/>
      <c r="CF13" s="54"/>
      <c r="CG13" s="55"/>
      <c r="CH13" s="56"/>
      <c r="CI13" s="57"/>
      <c r="CJ13" s="58"/>
      <c r="CK13" s="52"/>
      <c r="CL13" s="35"/>
      <c r="CM13" s="53"/>
      <c r="CN13" s="54"/>
      <c r="CO13" s="55"/>
      <c r="CP13" s="56"/>
      <c r="CQ13" s="57"/>
      <c r="CR13" s="58"/>
      <c r="CS13" s="52"/>
      <c r="CT13" s="35"/>
      <c r="CU13" s="53"/>
      <c r="CV13" s="54"/>
      <c r="CW13" s="55"/>
      <c r="CX13" s="56"/>
      <c r="CY13" s="57"/>
      <c r="CZ13" s="58"/>
      <c r="DA13" s="52"/>
      <c r="DB13" s="35"/>
      <c r="DC13" s="53"/>
      <c r="DD13" s="54"/>
      <c r="DE13" s="55"/>
      <c r="DF13" s="56"/>
      <c r="DG13" s="57"/>
      <c r="DH13" s="58"/>
      <c r="DI13" s="52"/>
      <c r="DJ13" s="35"/>
      <c r="DK13" s="53"/>
      <c r="DL13" s="54"/>
      <c r="DM13" s="55"/>
      <c r="DN13" s="56"/>
      <c r="DO13" s="57"/>
      <c r="DP13" s="58"/>
      <c r="DQ13" s="52"/>
      <c r="DR13" s="35"/>
      <c r="DS13" s="53"/>
      <c r="DT13" s="54"/>
      <c r="DU13" s="55"/>
      <c r="DV13" s="56"/>
      <c r="DW13" s="57"/>
      <c r="DX13" s="58"/>
      <c r="DY13" s="52"/>
      <c r="DZ13" s="35"/>
      <c r="EA13" s="53"/>
      <c r="EB13" s="54"/>
      <c r="EC13" s="55"/>
      <c r="ED13" s="56"/>
      <c r="EE13" s="57"/>
      <c r="EF13" s="58"/>
      <c r="EG13" s="52"/>
      <c r="EH13" s="35"/>
      <c r="EI13" s="53"/>
      <c r="EJ13" s="54"/>
      <c r="EK13" s="55"/>
      <c r="EL13" s="56"/>
      <c r="EM13" s="57"/>
      <c r="EN13" s="58"/>
      <c r="EO13" s="52"/>
      <c r="EP13" s="35"/>
      <c r="EQ13" s="53"/>
      <c r="ER13" s="54"/>
      <c r="ES13" s="55"/>
      <c r="ET13" s="56"/>
      <c r="EU13" s="57"/>
      <c r="EV13" s="58"/>
      <c r="EW13" s="52"/>
      <c r="EX13" s="35"/>
      <c r="EY13" s="53"/>
      <c r="EZ13" s="54"/>
      <c r="FA13" s="55"/>
      <c r="FB13" s="56"/>
      <c r="FC13" s="57"/>
      <c r="FD13" s="58"/>
      <c r="FE13" s="52"/>
      <c r="FF13" s="35"/>
      <c r="FG13" s="53"/>
      <c r="FH13" s="54"/>
      <c r="FI13" s="55"/>
      <c r="FJ13" s="56"/>
      <c r="FK13" s="57"/>
      <c r="FL13" s="58"/>
      <c r="FM13" s="52"/>
      <c r="FN13" s="35"/>
      <c r="FO13" s="53"/>
      <c r="FP13" s="54"/>
      <c r="FQ13" s="55"/>
      <c r="FR13" s="56"/>
      <c r="FS13" s="57"/>
      <c r="FT13" s="58"/>
      <c r="FU13" s="52"/>
      <c r="FV13" s="35"/>
      <c r="FW13" s="53"/>
      <c r="FX13" s="54"/>
      <c r="FY13" s="55"/>
      <c r="FZ13" s="56"/>
      <c r="GA13" s="57"/>
      <c r="GB13" s="58"/>
      <c r="GC13" s="52"/>
      <c r="GD13" s="35"/>
      <c r="GE13" s="53"/>
      <c r="GF13" s="54"/>
      <c r="GG13" s="55"/>
      <c r="GH13" s="56"/>
      <c r="GI13" s="57"/>
      <c r="GJ13" s="58"/>
      <c r="GK13" s="52"/>
      <c r="GL13" s="35"/>
      <c r="GM13" s="53"/>
      <c r="GN13" s="54"/>
      <c r="GO13" s="55"/>
      <c r="GP13" s="56"/>
      <c r="GQ13" s="57"/>
      <c r="GR13" s="58"/>
      <c r="GS13" s="52"/>
      <c r="GT13" s="35"/>
      <c r="GU13" s="53"/>
      <c r="GV13" s="54"/>
      <c r="GW13" s="55"/>
      <c r="GX13" s="56"/>
      <c r="GY13" s="57"/>
      <c r="GZ13" s="58"/>
      <c r="HA13" s="52"/>
      <c r="HB13" s="35"/>
      <c r="HC13" s="53"/>
      <c r="HD13" s="54"/>
      <c r="HE13" s="55"/>
      <c r="HF13" s="56"/>
      <c r="HG13" s="57"/>
      <c r="HH13" s="58"/>
      <c r="HI13" s="52"/>
      <c r="HJ13" s="35"/>
      <c r="HK13" s="53"/>
      <c r="HL13" s="54"/>
      <c r="HM13" s="55"/>
      <c r="HN13" s="56"/>
      <c r="HO13" s="57"/>
      <c r="HP13" s="58"/>
      <c r="HQ13" s="52"/>
      <c r="HR13" s="35"/>
      <c r="HS13" s="53"/>
      <c r="HT13" s="54"/>
      <c r="HU13" s="55"/>
      <c r="HV13" s="56"/>
      <c r="HW13" s="57"/>
      <c r="HX13" s="58"/>
      <c r="HY13" s="52"/>
      <c r="HZ13" s="35"/>
      <c r="IA13" s="53"/>
      <c r="IB13" s="54"/>
      <c r="IC13" s="55"/>
      <c r="ID13" s="56"/>
      <c r="IE13" s="57"/>
      <c r="IF13" s="58"/>
      <c r="IG13" s="52"/>
      <c r="IH13" s="35"/>
      <c r="II13" s="53"/>
      <c r="IJ13" s="54"/>
      <c r="IK13" s="55"/>
      <c r="IL13" s="56"/>
      <c r="IM13" s="57"/>
      <c r="IN13" s="58"/>
      <c r="IO13" s="52"/>
      <c r="IP13" s="35"/>
      <c r="IQ13" s="53"/>
      <c r="IR13" s="54"/>
      <c r="IS13" s="55"/>
      <c r="IT13" s="56"/>
      <c r="IU13" s="57"/>
      <c r="IV13" s="58"/>
    </row>
    <row r="14" spans="1:256" s="23" customFormat="1" ht="99.75" customHeight="1">
      <c r="A14" s="51">
        <f t="shared" si="2"/>
        <v>150</v>
      </c>
      <c r="B14" s="50" t="s">
        <v>219</v>
      </c>
      <c r="C14" s="39" t="s">
        <v>178</v>
      </c>
      <c r="D14" s="39" t="s">
        <v>316</v>
      </c>
      <c r="E14" s="40" t="s">
        <v>5</v>
      </c>
      <c r="F14" s="41">
        <v>3</v>
      </c>
      <c r="G14" s="42"/>
      <c r="H14" s="43">
        <f t="shared" si="0"/>
        <v>0</v>
      </c>
      <c r="I14" s="52"/>
      <c r="J14" s="35"/>
      <c r="K14" s="53"/>
      <c r="L14" s="54"/>
      <c r="M14" s="55"/>
      <c r="N14" s="56"/>
      <c r="O14" s="57"/>
      <c r="P14" s="58"/>
      <c r="Q14" s="52"/>
      <c r="R14" s="35"/>
      <c r="S14" s="53"/>
      <c r="T14" s="54"/>
      <c r="U14" s="55"/>
      <c r="V14" s="56"/>
      <c r="W14" s="57"/>
      <c r="X14" s="58"/>
      <c r="Y14" s="52"/>
      <c r="Z14" s="35"/>
      <c r="AA14" s="53"/>
      <c r="AB14" s="54"/>
      <c r="AC14" s="55"/>
      <c r="AD14" s="56"/>
      <c r="AE14" s="57"/>
      <c r="AF14" s="58"/>
      <c r="AG14" s="52"/>
      <c r="AH14" s="35"/>
      <c r="AI14" s="53"/>
      <c r="AJ14" s="54"/>
      <c r="AK14" s="55"/>
      <c r="AL14" s="56"/>
      <c r="AM14" s="57"/>
      <c r="AN14" s="58"/>
      <c r="AO14" s="52"/>
      <c r="AP14" s="35"/>
      <c r="AQ14" s="53"/>
      <c r="AR14" s="54"/>
      <c r="AS14" s="55"/>
      <c r="AT14" s="56"/>
      <c r="AU14" s="57"/>
      <c r="AV14" s="58"/>
      <c r="AW14" s="52"/>
      <c r="AX14" s="35"/>
      <c r="AY14" s="53"/>
      <c r="AZ14" s="54"/>
      <c r="BA14" s="55"/>
      <c r="BB14" s="56"/>
      <c r="BC14" s="57"/>
      <c r="BD14" s="58"/>
      <c r="BE14" s="52"/>
      <c r="BF14" s="35"/>
      <c r="BG14" s="53"/>
      <c r="BH14" s="54"/>
      <c r="BI14" s="55"/>
      <c r="BJ14" s="56"/>
      <c r="BK14" s="57"/>
      <c r="BL14" s="58"/>
      <c r="BM14" s="52"/>
      <c r="BN14" s="35"/>
      <c r="BO14" s="53"/>
      <c r="BP14" s="54"/>
      <c r="BQ14" s="55"/>
      <c r="BR14" s="56"/>
      <c r="BS14" s="57"/>
      <c r="BT14" s="58"/>
      <c r="BU14" s="52"/>
      <c r="BV14" s="35"/>
      <c r="BW14" s="53"/>
      <c r="BX14" s="54"/>
      <c r="BY14" s="55"/>
      <c r="BZ14" s="56"/>
      <c r="CA14" s="57"/>
      <c r="CB14" s="58"/>
      <c r="CC14" s="52"/>
      <c r="CD14" s="35"/>
      <c r="CE14" s="53"/>
      <c r="CF14" s="54"/>
      <c r="CG14" s="55"/>
      <c r="CH14" s="56"/>
      <c r="CI14" s="57"/>
      <c r="CJ14" s="58"/>
      <c r="CK14" s="52"/>
      <c r="CL14" s="35"/>
      <c r="CM14" s="53"/>
      <c r="CN14" s="54"/>
      <c r="CO14" s="55"/>
      <c r="CP14" s="56"/>
      <c r="CQ14" s="57"/>
      <c r="CR14" s="58"/>
      <c r="CS14" s="52"/>
      <c r="CT14" s="35"/>
      <c r="CU14" s="53"/>
      <c r="CV14" s="54"/>
      <c r="CW14" s="55"/>
      <c r="CX14" s="56"/>
      <c r="CY14" s="57"/>
      <c r="CZ14" s="58"/>
      <c r="DA14" s="52"/>
      <c r="DB14" s="35"/>
      <c r="DC14" s="53"/>
      <c r="DD14" s="54"/>
      <c r="DE14" s="55"/>
      <c r="DF14" s="56"/>
      <c r="DG14" s="57"/>
      <c r="DH14" s="58"/>
      <c r="DI14" s="52"/>
      <c r="DJ14" s="35"/>
      <c r="DK14" s="53"/>
      <c r="DL14" s="54"/>
      <c r="DM14" s="55"/>
      <c r="DN14" s="56"/>
      <c r="DO14" s="57"/>
      <c r="DP14" s="58"/>
      <c r="DQ14" s="52"/>
      <c r="DR14" s="35"/>
      <c r="DS14" s="53"/>
      <c r="DT14" s="54"/>
      <c r="DU14" s="55"/>
      <c r="DV14" s="56"/>
      <c r="DW14" s="57"/>
      <c r="DX14" s="58"/>
      <c r="DY14" s="52"/>
      <c r="DZ14" s="35"/>
      <c r="EA14" s="53"/>
      <c r="EB14" s="54"/>
      <c r="EC14" s="55"/>
      <c r="ED14" s="56"/>
      <c r="EE14" s="57"/>
      <c r="EF14" s="58"/>
      <c r="EG14" s="52"/>
      <c r="EH14" s="35"/>
      <c r="EI14" s="53"/>
      <c r="EJ14" s="54"/>
      <c r="EK14" s="55"/>
      <c r="EL14" s="56"/>
      <c r="EM14" s="57"/>
      <c r="EN14" s="58"/>
      <c r="EO14" s="52"/>
      <c r="EP14" s="35"/>
      <c r="EQ14" s="53"/>
      <c r="ER14" s="54"/>
      <c r="ES14" s="55"/>
      <c r="ET14" s="56"/>
      <c r="EU14" s="57"/>
      <c r="EV14" s="58"/>
      <c r="EW14" s="52"/>
      <c r="EX14" s="35"/>
      <c r="EY14" s="53"/>
      <c r="EZ14" s="54"/>
      <c r="FA14" s="55"/>
      <c r="FB14" s="56"/>
      <c r="FC14" s="57"/>
      <c r="FD14" s="58"/>
      <c r="FE14" s="52"/>
      <c r="FF14" s="35"/>
      <c r="FG14" s="53"/>
      <c r="FH14" s="54"/>
      <c r="FI14" s="55"/>
      <c r="FJ14" s="56"/>
      <c r="FK14" s="57"/>
      <c r="FL14" s="58"/>
      <c r="FM14" s="52"/>
      <c r="FN14" s="35"/>
      <c r="FO14" s="53"/>
      <c r="FP14" s="54"/>
      <c r="FQ14" s="55"/>
      <c r="FR14" s="56"/>
      <c r="FS14" s="57"/>
      <c r="FT14" s="58"/>
      <c r="FU14" s="52"/>
      <c r="FV14" s="35"/>
      <c r="FW14" s="53"/>
      <c r="FX14" s="54"/>
      <c r="FY14" s="55"/>
      <c r="FZ14" s="56"/>
      <c r="GA14" s="57"/>
      <c r="GB14" s="58"/>
      <c r="GC14" s="52"/>
      <c r="GD14" s="35"/>
      <c r="GE14" s="53"/>
      <c r="GF14" s="54"/>
      <c r="GG14" s="55"/>
      <c r="GH14" s="56"/>
      <c r="GI14" s="57"/>
      <c r="GJ14" s="58"/>
      <c r="GK14" s="52"/>
      <c r="GL14" s="35"/>
      <c r="GM14" s="53"/>
      <c r="GN14" s="54"/>
      <c r="GO14" s="55"/>
      <c r="GP14" s="56"/>
      <c r="GQ14" s="57"/>
      <c r="GR14" s="58"/>
      <c r="GS14" s="52"/>
      <c r="GT14" s="35"/>
      <c r="GU14" s="53"/>
      <c r="GV14" s="54"/>
      <c r="GW14" s="55"/>
      <c r="GX14" s="56"/>
      <c r="GY14" s="57"/>
      <c r="GZ14" s="58"/>
      <c r="HA14" s="52"/>
      <c r="HB14" s="35"/>
      <c r="HC14" s="53"/>
      <c r="HD14" s="54"/>
      <c r="HE14" s="55"/>
      <c r="HF14" s="56"/>
      <c r="HG14" s="57"/>
      <c r="HH14" s="58"/>
      <c r="HI14" s="52"/>
      <c r="HJ14" s="35"/>
      <c r="HK14" s="53"/>
      <c r="HL14" s="54"/>
      <c r="HM14" s="55"/>
      <c r="HN14" s="56"/>
      <c r="HO14" s="57"/>
      <c r="HP14" s="58"/>
      <c r="HQ14" s="52"/>
      <c r="HR14" s="35"/>
      <c r="HS14" s="53"/>
      <c r="HT14" s="54"/>
      <c r="HU14" s="55"/>
      <c r="HV14" s="56"/>
      <c r="HW14" s="57"/>
      <c r="HX14" s="58"/>
      <c r="HY14" s="52"/>
      <c r="HZ14" s="35"/>
      <c r="IA14" s="53"/>
      <c r="IB14" s="54"/>
      <c r="IC14" s="55"/>
      <c r="ID14" s="56"/>
      <c r="IE14" s="57"/>
      <c r="IF14" s="58"/>
      <c r="IG14" s="52"/>
      <c r="IH14" s="35"/>
      <c r="II14" s="53"/>
      <c r="IJ14" s="54"/>
      <c r="IK14" s="55"/>
      <c r="IL14" s="56"/>
      <c r="IM14" s="57"/>
      <c r="IN14" s="58"/>
      <c r="IO14" s="52"/>
      <c r="IP14" s="35"/>
      <c r="IQ14" s="53"/>
      <c r="IR14" s="54"/>
      <c r="IS14" s="55"/>
      <c r="IT14" s="56"/>
      <c r="IU14" s="57"/>
      <c r="IV14" s="58"/>
    </row>
    <row r="15" spans="1:256" s="23" customFormat="1" ht="108.75" customHeight="1">
      <c r="A15" s="51">
        <f t="shared" si="2"/>
        <v>151</v>
      </c>
      <c r="B15" s="50" t="s">
        <v>220</v>
      </c>
      <c r="C15" s="39" t="s">
        <v>442</v>
      </c>
      <c r="D15" s="39" t="s">
        <v>317</v>
      </c>
      <c r="E15" s="40" t="s">
        <v>5</v>
      </c>
      <c r="F15" s="41">
        <v>3</v>
      </c>
      <c r="G15" s="66"/>
      <c r="H15" s="43">
        <f t="shared" si="0"/>
        <v>0</v>
      </c>
      <c r="I15" s="52"/>
      <c r="J15" s="35"/>
      <c r="K15" s="53"/>
      <c r="L15" s="54"/>
      <c r="M15" s="55"/>
      <c r="N15" s="56"/>
      <c r="O15" s="57"/>
      <c r="P15" s="58"/>
      <c r="Q15" s="52"/>
      <c r="R15" s="35"/>
      <c r="S15" s="53"/>
      <c r="T15" s="54"/>
      <c r="U15" s="55"/>
      <c r="V15" s="56"/>
      <c r="W15" s="57"/>
      <c r="X15" s="58"/>
      <c r="Y15" s="52"/>
      <c r="Z15" s="35"/>
      <c r="AA15" s="53"/>
      <c r="AB15" s="54"/>
      <c r="AC15" s="55"/>
      <c r="AD15" s="56"/>
      <c r="AE15" s="57"/>
      <c r="AF15" s="58"/>
      <c r="AG15" s="52"/>
      <c r="AH15" s="35"/>
      <c r="AI15" s="53"/>
      <c r="AJ15" s="54"/>
      <c r="AK15" s="55"/>
      <c r="AL15" s="56"/>
      <c r="AM15" s="57"/>
      <c r="AN15" s="58"/>
      <c r="AO15" s="52"/>
      <c r="AP15" s="35"/>
      <c r="AQ15" s="53"/>
      <c r="AR15" s="54"/>
      <c r="AS15" s="55"/>
      <c r="AT15" s="56"/>
      <c r="AU15" s="57"/>
      <c r="AV15" s="58"/>
      <c r="AW15" s="52"/>
      <c r="AX15" s="35"/>
      <c r="AY15" s="53"/>
      <c r="AZ15" s="54"/>
      <c r="BA15" s="55"/>
      <c r="BB15" s="56"/>
      <c r="BC15" s="57"/>
      <c r="BD15" s="58"/>
      <c r="BE15" s="52"/>
      <c r="BF15" s="35"/>
      <c r="BG15" s="53"/>
      <c r="BH15" s="54"/>
      <c r="BI15" s="55"/>
      <c r="BJ15" s="56"/>
      <c r="BK15" s="57"/>
      <c r="BL15" s="58"/>
      <c r="BM15" s="52"/>
      <c r="BN15" s="35"/>
      <c r="BO15" s="53"/>
      <c r="BP15" s="54"/>
      <c r="BQ15" s="55"/>
      <c r="BR15" s="56"/>
      <c r="BS15" s="57"/>
      <c r="BT15" s="58"/>
      <c r="BU15" s="52"/>
      <c r="BV15" s="35"/>
      <c r="BW15" s="53"/>
      <c r="BX15" s="54"/>
      <c r="BY15" s="55"/>
      <c r="BZ15" s="56"/>
      <c r="CA15" s="57"/>
      <c r="CB15" s="58"/>
      <c r="CC15" s="52"/>
      <c r="CD15" s="35"/>
      <c r="CE15" s="53"/>
      <c r="CF15" s="54"/>
      <c r="CG15" s="55"/>
      <c r="CH15" s="56"/>
      <c r="CI15" s="57"/>
      <c r="CJ15" s="58"/>
      <c r="CK15" s="52"/>
      <c r="CL15" s="35"/>
      <c r="CM15" s="53"/>
      <c r="CN15" s="54"/>
      <c r="CO15" s="55"/>
      <c r="CP15" s="56"/>
      <c r="CQ15" s="57"/>
      <c r="CR15" s="58"/>
      <c r="CS15" s="52"/>
      <c r="CT15" s="35"/>
      <c r="CU15" s="53"/>
      <c r="CV15" s="54"/>
      <c r="CW15" s="55"/>
      <c r="CX15" s="56"/>
      <c r="CY15" s="57"/>
      <c r="CZ15" s="58"/>
      <c r="DA15" s="52"/>
      <c r="DB15" s="35"/>
      <c r="DC15" s="53"/>
      <c r="DD15" s="54"/>
      <c r="DE15" s="55"/>
      <c r="DF15" s="56"/>
      <c r="DG15" s="57"/>
      <c r="DH15" s="58"/>
      <c r="DI15" s="52"/>
      <c r="DJ15" s="35"/>
      <c r="DK15" s="53"/>
      <c r="DL15" s="54"/>
      <c r="DM15" s="55"/>
      <c r="DN15" s="56"/>
      <c r="DO15" s="57"/>
      <c r="DP15" s="58"/>
      <c r="DQ15" s="52"/>
      <c r="DR15" s="35"/>
      <c r="DS15" s="53"/>
      <c r="DT15" s="54"/>
      <c r="DU15" s="55"/>
      <c r="DV15" s="56"/>
      <c r="DW15" s="57"/>
      <c r="DX15" s="58"/>
      <c r="DY15" s="52"/>
      <c r="DZ15" s="35"/>
      <c r="EA15" s="53"/>
      <c r="EB15" s="54"/>
      <c r="EC15" s="55"/>
      <c r="ED15" s="56"/>
      <c r="EE15" s="57"/>
      <c r="EF15" s="58"/>
      <c r="EG15" s="52"/>
      <c r="EH15" s="35"/>
      <c r="EI15" s="53"/>
      <c r="EJ15" s="54"/>
      <c r="EK15" s="55"/>
      <c r="EL15" s="56"/>
      <c r="EM15" s="57"/>
      <c r="EN15" s="58"/>
      <c r="EO15" s="52"/>
      <c r="EP15" s="35"/>
      <c r="EQ15" s="53"/>
      <c r="ER15" s="54"/>
      <c r="ES15" s="55"/>
      <c r="ET15" s="56"/>
      <c r="EU15" s="57"/>
      <c r="EV15" s="58"/>
      <c r="EW15" s="52"/>
      <c r="EX15" s="35"/>
      <c r="EY15" s="53"/>
      <c r="EZ15" s="54"/>
      <c r="FA15" s="55"/>
      <c r="FB15" s="56"/>
      <c r="FC15" s="57"/>
      <c r="FD15" s="58"/>
      <c r="FE15" s="52"/>
      <c r="FF15" s="35"/>
      <c r="FG15" s="53"/>
      <c r="FH15" s="54"/>
      <c r="FI15" s="55"/>
      <c r="FJ15" s="56"/>
      <c r="FK15" s="57"/>
      <c r="FL15" s="58"/>
      <c r="FM15" s="52"/>
      <c r="FN15" s="35"/>
      <c r="FO15" s="53"/>
      <c r="FP15" s="54"/>
      <c r="FQ15" s="55"/>
      <c r="FR15" s="56"/>
      <c r="FS15" s="57"/>
      <c r="FT15" s="58"/>
      <c r="FU15" s="52"/>
      <c r="FV15" s="35"/>
      <c r="FW15" s="53"/>
      <c r="FX15" s="54"/>
      <c r="FY15" s="55"/>
      <c r="FZ15" s="56"/>
      <c r="GA15" s="57"/>
      <c r="GB15" s="58"/>
      <c r="GC15" s="52"/>
      <c r="GD15" s="35"/>
      <c r="GE15" s="53"/>
      <c r="GF15" s="54"/>
      <c r="GG15" s="55"/>
      <c r="GH15" s="56"/>
      <c r="GI15" s="57"/>
      <c r="GJ15" s="58"/>
      <c r="GK15" s="52"/>
      <c r="GL15" s="35"/>
      <c r="GM15" s="53"/>
      <c r="GN15" s="54"/>
      <c r="GO15" s="55"/>
      <c r="GP15" s="56"/>
      <c r="GQ15" s="57"/>
      <c r="GR15" s="58"/>
      <c r="GS15" s="52"/>
      <c r="GT15" s="35"/>
      <c r="GU15" s="53"/>
      <c r="GV15" s="54"/>
      <c r="GW15" s="55"/>
      <c r="GX15" s="56"/>
      <c r="GY15" s="57"/>
      <c r="GZ15" s="58"/>
      <c r="HA15" s="52"/>
      <c r="HB15" s="35"/>
      <c r="HC15" s="53"/>
      <c r="HD15" s="54"/>
      <c r="HE15" s="55"/>
      <c r="HF15" s="56"/>
      <c r="HG15" s="57"/>
      <c r="HH15" s="58"/>
      <c r="HI15" s="52"/>
      <c r="HJ15" s="35"/>
      <c r="HK15" s="53"/>
      <c r="HL15" s="54"/>
      <c r="HM15" s="55"/>
      <c r="HN15" s="56"/>
      <c r="HO15" s="57"/>
      <c r="HP15" s="58"/>
      <c r="HQ15" s="52"/>
      <c r="HR15" s="35"/>
      <c r="HS15" s="53"/>
      <c r="HT15" s="54"/>
      <c r="HU15" s="55"/>
      <c r="HV15" s="56"/>
      <c r="HW15" s="57"/>
      <c r="HX15" s="58"/>
      <c r="HY15" s="52"/>
      <c r="HZ15" s="35"/>
      <c r="IA15" s="53"/>
      <c r="IB15" s="54"/>
      <c r="IC15" s="55"/>
      <c r="ID15" s="56"/>
      <c r="IE15" s="57"/>
      <c r="IF15" s="58"/>
      <c r="IG15" s="52"/>
      <c r="IH15" s="35"/>
      <c r="II15" s="53"/>
      <c r="IJ15" s="54"/>
      <c r="IK15" s="55"/>
      <c r="IL15" s="56"/>
      <c r="IM15" s="57"/>
      <c r="IN15" s="58"/>
      <c r="IO15" s="52"/>
      <c r="IP15" s="35"/>
      <c r="IQ15" s="53"/>
      <c r="IR15" s="54"/>
      <c r="IS15" s="55"/>
      <c r="IT15" s="56"/>
      <c r="IU15" s="57"/>
      <c r="IV15" s="58"/>
    </row>
    <row r="16" spans="1:256" s="23" customFormat="1" ht="19.5" customHeight="1">
      <c r="A16" s="92"/>
      <c r="B16" s="93"/>
      <c r="C16" s="94"/>
      <c r="D16" s="94"/>
      <c r="E16" s="95"/>
      <c r="F16" s="96"/>
      <c r="G16" s="97"/>
      <c r="H16" s="98"/>
      <c r="I16" s="52"/>
      <c r="J16" s="35"/>
      <c r="K16" s="53"/>
      <c r="L16" s="54"/>
      <c r="M16" s="55"/>
      <c r="N16" s="56"/>
      <c r="O16" s="57"/>
      <c r="P16" s="58"/>
      <c r="Q16" s="52"/>
      <c r="R16" s="35"/>
      <c r="S16" s="53"/>
      <c r="T16" s="54"/>
      <c r="U16" s="55"/>
      <c r="V16" s="56"/>
      <c r="W16" s="57"/>
      <c r="X16" s="58"/>
      <c r="Y16" s="52"/>
      <c r="Z16" s="35"/>
      <c r="AA16" s="53"/>
      <c r="AB16" s="54"/>
      <c r="AC16" s="55"/>
      <c r="AD16" s="56"/>
      <c r="AE16" s="57"/>
      <c r="AF16" s="58"/>
      <c r="AG16" s="52"/>
      <c r="AH16" s="35"/>
      <c r="AI16" s="53"/>
      <c r="AJ16" s="54"/>
      <c r="AK16" s="55"/>
      <c r="AL16" s="56"/>
      <c r="AM16" s="57"/>
      <c r="AN16" s="58"/>
      <c r="AO16" s="52"/>
      <c r="AP16" s="35"/>
      <c r="AQ16" s="53"/>
      <c r="AR16" s="54"/>
      <c r="AS16" s="55"/>
      <c r="AT16" s="56"/>
      <c r="AU16" s="57"/>
      <c r="AV16" s="58"/>
      <c r="AW16" s="52"/>
      <c r="AX16" s="35"/>
      <c r="AY16" s="53"/>
      <c r="AZ16" s="54"/>
      <c r="BA16" s="55"/>
      <c r="BB16" s="56"/>
      <c r="BC16" s="57"/>
      <c r="BD16" s="58"/>
      <c r="BE16" s="52"/>
      <c r="BF16" s="35"/>
      <c r="BG16" s="53"/>
      <c r="BH16" s="54"/>
      <c r="BI16" s="55"/>
      <c r="BJ16" s="56"/>
      <c r="BK16" s="57"/>
      <c r="BL16" s="58"/>
      <c r="BM16" s="52"/>
      <c r="BN16" s="35"/>
      <c r="BO16" s="53"/>
      <c r="BP16" s="54"/>
      <c r="BQ16" s="55"/>
      <c r="BR16" s="56"/>
      <c r="BS16" s="57"/>
      <c r="BT16" s="58"/>
      <c r="BU16" s="52"/>
      <c r="BV16" s="35"/>
      <c r="BW16" s="53"/>
      <c r="BX16" s="54"/>
      <c r="BY16" s="55"/>
      <c r="BZ16" s="56"/>
      <c r="CA16" s="57"/>
      <c r="CB16" s="58"/>
      <c r="CC16" s="52"/>
      <c r="CD16" s="35"/>
      <c r="CE16" s="53"/>
      <c r="CF16" s="54"/>
      <c r="CG16" s="55"/>
      <c r="CH16" s="56"/>
      <c r="CI16" s="57"/>
      <c r="CJ16" s="58"/>
      <c r="CK16" s="52"/>
      <c r="CL16" s="35"/>
      <c r="CM16" s="53"/>
      <c r="CN16" s="54"/>
      <c r="CO16" s="55"/>
      <c r="CP16" s="56"/>
      <c r="CQ16" s="57"/>
      <c r="CR16" s="58"/>
      <c r="CS16" s="52"/>
      <c r="CT16" s="35"/>
      <c r="CU16" s="53"/>
      <c r="CV16" s="54"/>
      <c r="CW16" s="55"/>
      <c r="CX16" s="56"/>
      <c r="CY16" s="57"/>
      <c r="CZ16" s="58"/>
      <c r="DA16" s="52"/>
      <c r="DB16" s="35"/>
      <c r="DC16" s="53"/>
      <c r="DD16" s="54"/>
      <c r="DE16" s="55"/>
      <c r="DF16" s="56"/>
      <c r="DG16" s="57"/>
      <c r="DH16" s="58"/>
      <c r="DI16" s="52"/>
      <c r="DJ16" s="35"/>
      <c r="DK16" s="53"/>
      <c r="DL16" s="54"/>
      <c r="DM16" s="55"/>
      <c r="DN16" s="56"/>
      <c r="DO16" s="57"/>
      <c r="DP16" s="58"/>
      <c r="DQ16" s="52"/>
      <c r="DR16" s="35"/>
      <c r="DS16" s="53"/>
      <c r="DT16" s="54"/>
      <c r="DU16" s="55"/>
      <c r="DV16" s="56"/>
      <c r="DW16" s="57"/>
      <c r="DX16" s="58"/>
      <c r="DY16" s="52"/>
      <c r="DZ16" s="35"/>
      <c r="EA16" s="53"/>
      <c r="EB16" s="54"/>
      <c r="EC16" s="55"/>
      <c r="ED16" s="56"/>
      <c r="EE16" s="57"/>
      <c r="EF16" s="58"/>
      <c r="EG16" s="52"/>
      <c r="EH16" s="35"/>
      <c r="EI16" s="53"/>
      <c r="EJ16" s="54"/>
      <c r="EK16" s="55"/>
      <c r="EL16" s="56"/>
      <c r="EM16" s="57"/>
      <c r="EN16" s="58"/>
      <c r="EO16" s="52"/>
      <c r="EP16" s="35"/>
      <c r="EQ16" s="53"/>
      <c r="ER16" s="54"/>
      <c r="ES16" s="55"/>
      <c r="ET16" s="56"/>
      <c r="EU16" s="57"/>
      <c r="EV16" s="58"/>
      <c r="EW16" s="52"/>
      <c r="EX16" s="35"/>
      <c r="EY16" s="53"/>
      <c r="EZ16" s="54"/>
      <c r="FA16" s="55"/>
      <c r="FB16" s="56"/>
      <c r="FC16" s="57"/>
      <c r="FD16" s="58"/>
      <c r="FE16" s="52"/>
      <c r="FF16" s="35"/>
      <c r="FG16" s="53"/>
      <c r="FH16" s="54"/>
      <c r="FI16" s="55"/>
      <c r="FJ16" s="56"/>
      <c r="FK16" s="57"/>
      <c r="FL16" s="58"/>
      <c r="FM16" s="52"/>
      <c r="FN16" s="35"/>
      <c r="FO16" s="53"/>
      <c r="FP16" s="54"/>
      <c r="FQ16" s="55"/>
      <c r="FR16" s="56"/>
      <c r="FS16" s="57"/>
      <c r="FT16" s="58"/>
      <c r="FU16" s="52"/>
      <c r="FV16" s="35"/>
      <c r="FW16" s="53"/>
      <c r="FX16" s="54"/>
      <c r="FY16" s="55"/>
      <c r="FZ16" s="56"/>
      <c r="GA16" s="57"/>
      <c r="GB16" s="58"/>
      <c r="GC16" s="52"/>
      <c r="GD16" s="35"/>
      <c r="GE16" s="53"/>
      <c r="GF16" s="54"/>
      <c r="GG16" s="55"/>
      <c r="GH16" s="56"/>
      <c r="GI16" s="57"/>
      <c r="GJ16" s="58"/>
      <c r="GK16" s="52"/>
      <c r="GL16" s="35"/>
      <c r="GM16" s="53"/>
      <c r="GN16" s="54"/>
      <c r="GO16" s="55"/>
      <c r="GP16" s="56"/>
      <c r="GQ16" s="57"/>
      <c r="GR16" s="58"/>
      <c r="GS16" s="52"/>
      <c r="GT16" s="35"/>
      <c r="GU16" s="53"/>
      <c r="GV16" s="54"/>
      <c r="GW16" s="55"/>
      <c r="GX16" s="56"/>
      <c r="GY16" s="57"/>
      <c r="GZ16" s="58"/>
      <c r="HA16" s="52"/>
      <c r="HB16" s="35"/>
      <c r="HC16" s="53"/>
      <c r="HD16" s="54"/>
      <c r="HE16" s="55"/>
      <c r="HF16" s="56"/>
      <c r="HG16" s="57"/>
      <c r="HH16" s="58"/>
      <c r="HI16" s="52"/>
      <c r="HJ16" s="35"/>
      <c r="HK16" s="53"/>
      <c r="HL16" s="54"/>
      <c r="HM16" s="55"/>
      <c r="HN16" s="56"/>
      <c r="HO16" s="57"/>
      <c r="HP16" s="58"/>
      <c r="HQ16" s="52"/>
      <c r="HR16" s="35"/>
      <c r="HS16" s="53"/>
      <c r="HT16" s="54"/>
      <c r="HU16" s="55"/>
      <c r="HV16" s="56"/>
      <c r="HW16" s="57"/>
      <c r="HX16" s="58"/>
      <c r="HY16" s="52"/>
      <c r="HZ16" s="35"/>
      <c r="IA16" s="53"/>
      <c r="IB16" s="54"/>
      <c r="IC16" s="55"/>
      <c r="ID16" s="56"/>
      <c r="IE16" s="57"/>
      <c r="IF16" s="58"/>
      <c r="IG16" s="52"/>
      <c r="IH16" s="35"/>
      <c r="II16" s="53"/>
      <c r="IJ16" s="54"/>
      <c r="IK16" s="55"/>
      <c r="IL16" s="56"/>
      <c r="IM16" s="57"/>
      <c r="IN16" s="58"/>
      <c r="IO16" s="52"/>
      <c r="IP16" s="35"/>
      <c r="IQ16" s="53"/>
      <c r="IR16" s="54"/>
      <c r="IS16" s="55"/>
      <c r="IT16" s="56"/>
      <c r="IU16" s="57"/>
      <c r="IV16" s="58"/>
    </row>
    <row r="17" spans="1:8" s="23" customFormat="1" ht="30.75" customHeight="1">
      <c r="A17" s="99"/>
      <c r="B17" s="101"/>
      <c r="C17" s="100" t="s">
        <v>186</v>
      </c>
      <c r="D17" s="100" t="s">
        <v>318</v>
      </c>
      <c r="E17" s="99"/>
      <c r="F17" s="99"/>
      <c r="G17" s="104" t="s">
        <v>482</v>
      </c>
      <c r="H17" s="102">
        <f>SUM(H6:H15)</f>
        <v>0</v>
      </c>
    </row>
  </sheetData>
  <sheetProtection password="CC39" sheet="1" objects="1" scenarios="1"/>
  <mergeCells count="3">
    <mergeCell ref="A1:B1"/>
    <mergeCell ref="C3:G3"/>
    <mergeCell ref="C1:H1"/>
  </mergeCells>
  <printOptions horizontalCentered="1"/>
  <pageMargins left="0.39370078740157483" right="0.39370078740157483" top="0.98425196850393704" bottom="0.59055118110236227" header="0.11811023622047245" footer="0.31496062992125984"/>
  <pageSetup paperSize="9" firstPageNumber="0" orientation="landscape" horizontalDpi="300" verticalDpi="300" r:id="rId1"/>
  <headerFooter alignWithMargins="0">
    <oddFooter>&amp;L&amp;F&amp;C &amp;A&amp;R&amp;P / &amp;N</oddFooter>
  </headerFooter>
</worksheet>
</file>

<file path=xl/worksheets/sheet7.xml><?xml version="1.0" encoding="utf-8"?>
<worksheet xmlns="http://schemas.openxmlformats.org/spreadsheetml/2006/main" xmlns:r="http://schemas.openxmlformats.org/officeDocument/2006/relationships">
  <dimension ref="A1:IV46"/>
  <sheetViews>
    <sheetView zoomScaleSheetLayoutView="70" workbookViewId="0">
      <selection activeCell="A7" sqref="A7"/>
    </sheetView>
  </sheetViews>
  <sheetFormatPr defaultColWidth="11.125" defaultRowHeight="12.75"/>
  <cols>
    <col min="1" max="1" width="5.625" style="26" customWidth="1"/>
    <col min="2" max="2" width="9" style="36" customWidth="1"/>
    <col min="3" max="4" width="37.625" style="27" customWidth="1"/>
    <col min="5" max="5" width="5.875" style="28" customWidth="1"/>
    <col min="6" max="6" width="9.75" style="29" customWidth="1"/>
    <col min="7" max="7" width="10.375" style="30" customWidth="1"/>
    <col min="8" max="8" width="12.25" style="29" customWidth="1"/>
    <col min="9" max="249" width="10.125" style="1" customWidth="1"/>
    <col min="250" max="250" width="4.125" style="1" customWidth="1"/>
    <col min="251" max="251" width="6.75" style="1" customWidth="1"/>
    <col min="252" max="253" width="35.625" style="1" customWidth="1"/>
    <col min="254" max="254" width="5.875" style="1" customWidth="1"/>
    <col min="255" max="255" width="9.375" style="1" customWidth="1"/>
    <col min="256" max="16384" width="11.125" style="1"/>
  </cols>
  <sheetData>
    <row r="1" spans="1:256" ht="36" customHeight="1">
      <c r="A1" s="211" t="s">
        <v>263</v>
      </c>
      <c r="B1" s="211"/>
      <c r="C1" s="214" t="s">
        <v>529</v>
      </c>
      <c r="D1" s="214"/>
      <c r="E1" s="214"/>
      <c r="F1" s="214"/>
      <c r="G1" s="214"/>
      <c r="H1" s="214"/>
    </row>
    <row r="2" spans="1:256" ht="17.100000000000001" customHeight="1">
      <c r="A2" s="203"/>
      <c r="B2" s="203"/>
      <c r="C2" s="2"/>
      <c r="D2" s="2"/>
      <c r="E2" s="3"/>
      <c r="F2" s="4"/>
      <c r="G2" s="5"/>
      <c r="H2" s="4"/>
    </row>
    <row r="3" spans="1:256" s="110" customFormat="1" ht="20.25" customHeight="1">
      <c r="A3" s="108"/>
      <c r="B3" s="106" t="s">
        <v>530</v>
      </c>
      <c r="C3" s="215" t="s">
        <v>531</v>
      </c>
      <c r="D3" s="215"/>
      <c r="E3" s="215"/>
      <c r="F3" s="215"/>
      <c r="G3" s="215"/>
      <c r="H3" s="109"/>
    </row>
    <row r="4" spans="1:256" ht="17.100000000000001" customHeight="1">
      <c r="A4" s="6"/>
      <c r="B4" s="31"/>
      <c r="C4" s="7"/>
      <c r="D4" s="7"/>
      <c r="E4" s="8"/>
      <c r="F4" s="9"/>
      <c r="G4" s="10"/>
      <c r="H4" s="9"/>
    </row>
    <row r="5" spans="1:256" ht="36.950000000000003" customHeight="1">
      <c r="A5" s="67" t="s">
        <v>259</v>
      </c>
      <c r="B5" s="79" t="s">
        <v>260</v>
      </c>
      <c r="C5" s="80" t="s">
        <v>1</v>
      </c>
      <c r="D5" s="67" t="s">
        <v>2</v>
      </c>
      <c r="E5" s="81" t="s">
        <v>261</v>
      </c>
      <c r="F5" s="81" t="s">
        <v>262</v>
      </c>
      <c r="G5" s="82" t="s">
        <v>479</v>
      </c>
      <c r="H5" s="80" t="s">
        <v>480</v>
      </c>
    </row>
    <row r="6" spans="1:256" s="23" customFormat="1" ht="42.75" customHeight="1">
      <c r="A6" s="187">
        <f>'52 Interfon'!$A$15+1</f>
        <v>152</v>
      </c>
      <c r="B6" s="188" t="s">
        <v>532</v>
      </c>
      <c r="C6" s="204" t="s">
        <v>533</v>
      </c>
      <c r="D6" s="204" t="s">
        <v>534</v>
      </c>
      <c r="E6" s="186"/>
      <c r="F6" s="75"/>
      <c r="G6" s="76"/>
      <c r="H6" s="77"/>
      <c r="I6" s="72"/>
      <c r="J6" s="56"/>
      <c r="K6" s="57"/>
      <c r="L6" s="58"/>
      <c r="M6" s="52"/>
      <c r="N6" s="35"/>
      <c r="O6" s="53"/>
      <c r="P6" s="54"/>
      <c r="Q6" s="55"/>
      <c r="R6" s="56"/>
      <c r="S6" s="57"/>
      <c r="T6" s="58"/>
      <c r="U6" s="52"/>
      <c r="V6" s="35"/>
      <c r="W6" s="53"/>
      <c r="X6" s="54"/>
      <c r="Y6" s="55"/>
      <c r="Z6" s="56"/>
      <c r="AA6" s="57"/>
      <c r="AB6" s="58"/>
      <c r="AC6" s="52"/>
      <c r="AD6" s="35"/>
      <c r="AE6" s="53"/>
      <c r="AF6" s="54"/>
      <c r="AG6" s="55"/>
      <c r="AH6" s="56"/>
      <c r="AI6" s="57"/>
      <c r="AJ6" s="58"/>
      <c r="AK6" s="52"/>
      <c r="AL6" s="35"/>
      <c r="AM6" s="53"/>
      <c r="AN6" s="54"/>
      <c r="AO6" s="55"/>
      <c r="AP6" s="56"/>
      <c r="AQ6" s="57"/>
      <c r="AR6" s="58"/>
      <c r="AS6" s="52"/>
      <c r="AT6" s="35"/>
      <c r="AU6" s="53"/>
      <c r="AV6" s="54"/>
      <c r="AW6" s="55"/>
      <c r="AX6" s="56"/>
      <c r="AY6" s="57"/>
      <c r="AZ6" s="58"/>
      <c r="BA6" s="52"/>
      <c r="BB6" s="35"/>
      <c r="BC6" s="53"/>
      <c r="BD6" s="54"/>
      <c r="BE6" s="55"/>
      <c r="BF6" s="56"/>
      <c r="BG6" s="57"/>
      <c r="BH6" s="58"/>
      <c r="BI6" s="52"/>
      <c r="BJ6" s="35"/>
      <c r="BK6" s="53"/>
      <c r="BL6" s="54"/>
      <c r="BM6" s="55"/>
      <c r="BN6" s="56"/>
      <c r="BO6" s="57"/>
      <c r="BP6" s="58"/>
      <c r="BQ6" s="52"/>
      <c r="BR6" s="35"/>
      <c r="BS6" s="53"/>
      <c r="BT6" s="54"/>
      <c r="BU6" s="55"/>
      <c r="BV6" s="56"/>
      <c r="BW6" s="57"/>
      <c r="BX6" s="58"/>
      <c r="BY6" s="52"/>
      <c r="BZ6" s="35"/>
      <c r="CA6" s="53"/>
      <c r="CB6" s="54"/>
      <c r="CC6" s="55"/>
      <c r="CD6" s="56"/>
      <c r="CE6" s="57"/>
      <c r="CF6" s="58"/>
      <c r="CG6" s="52"/>
      <c r="CH6" s="35"/>
      <c r="CI6" s="53"/>
      <c r="CJ6" s="54"/>
      <c r="CK6" s="55"/>
      <c r="CL6" s="56"/>
      <c r="CM6" s="57"/>
      <c r="CN6" s="58"/>
      <c r="CO6" s="52"/>
      <c r="CP6" s="35"/>
      <c r="CQ6" s="53"/>
      <c r="CR6" s="54"/>
      <c r="CS6" s="55"/>
      <c r="CT6" s="56"/>
      <c r="CU6" s="57"/>
      <c r="CV6" s="58"/>
      <c r="CW6" s="52"/>
      <c r="CX6" s="35"/>
      <c r="CY6" s="53"/>
      <c r="CZ6" s="54"/>
      <c r="DA6" s="55"/>
      <c r="DB6" s="56"/>
      <c r="DC6" s="57"/>
      <c r="DD6" s="58"/>
      <c r="DE6" s="52"/>
      <c r="DF6" s="35"/>
      <c r="DG6" s="53"/>
      <c r="DH6" s="54"/>
      <c r="DI6" s="55"/>
      <c r="DJ6" s="56"/>
      <c r="DK6" s="57"/>
      <c r="DL6" s="58"/>
      <c r="DM6" s="52"/>
      <c r="DN6" s="35"/>
      <c r="DO6" s="53"/>
      <c r="DP6" s="54"/>
      <c r="DQ6" s="55"/>
      <c r="DR6" s="56"/>
      <c r="DS6" s="57"/>
      <c r="DT6" s="58"/>
      <c r="DU6" s="52"/>
      <c r="DV6" s="35"/>
      <c r="DW6" s="53"/>
      <c r="DX6" s="54"/>
      <c r="DY6" s="55"/>
      <c r="DZ6" s="56"/>
      <c r="EA6" s="57"/>
      <c r="EB6" s="58"/>
      <c r="EC6" s="52"/>
      <c r="ED6" s="35"/>
      <c r="EE6" s="53"/>
      <c r="EF6" s="54"/>
      <c r="EG6" s="55"/>
      <c r="EH6" s="56"/>
      <c r="EI6" s="57"/>
      <c r="EJ6" s="58"/>
      <c r="EK6" s="52"/>
      <c r="EL6" s="35"/>
      <c r="EM6" s="53"/>
      <c r="EN6" s="54"/>
      <c r="EO6" s="55"/>
      <c r="EP6" s="56"/>
      <c r="EQ6" s="57"/>
      <c r="ER6" s="58"/>
      <c r="ES6" s="52"/>
      <c r="ET6" s="35"/>
      <c r="EU6" s="53"/>
      <c r="EV6" s="54"/>
      <c r="EW6" s="55"/>
      <c r="EX6" s="56"/>
      <c r="EY6" s="57"/>
      <c r="EZ6" s="58"/>
      <c r="FA6" s="52"/>
      <c r="FB6" s="35"/>
      <c r="FC6" s="53"/>
      <c r="FD6" s="54"/>
      <c r="FE6" s="55"/>
      <c r="FF6" s="56"/>
      <c r="FG6" s="57"/>
      <c r="FH6" s="58"/>
      <c r="FI6" s="52"/>
      <c r="FJ6" s="35"/>
      <c r="FK6" s="53"/>
      <c r="FL6" s="54"/>
      <c r="FM6" s="55"/>
      <c r="FN6" s="56"/>
      <c r="FO6" s="57"/>
      <c r="FP6" s="58"/>
      <c r="FQ6" s="52"/>
      <c r="FR6" s="35"/>
      <c r="FS6" s="53"/>
      <c r="FT6" s="54"/>
      <c r="FU6" s="55"/>
      <c r="FV6" s="56"/>
      <c r="FW6" s="57"/>
      <c r="FX6" s="58"/>
      <c r="FY6" s="52"/>
      <c r="FZ6" s="35"/>
      <c r="GA6" s="53"/>
      <c r="GB6" s="54"/>
      <c r="GC6" s="55"/>
      <c r="GD6" s="56"/>
      <c r="GE6" s="57"/>
      <c r="GF6" s="58"/>
      <c r="GG6" s="52"/>
      <c r="GH6" s="35"/>
      <c r="GI6" s="53"/>
      <c r="GJ6" s="54"/>
      <c r="GK6" s="55"/>
      <c r="GL6" s="56"/>
      <c r="GM6" s="57"/>
      <c r="GN6" s="58"/>
      <c r="GO6" s="52"/>
      <c r="GP6" s="35"/>
      <c r="GQ6" s="53"/>
      <c r="GR6" s="54"/>
      <c r="GS6" s="55"/>
      <c r="GT6" s="56"/>
      <c r="GU6" s="57"/>
      <c r="GV6" s="58"/>
      <c r="GW6" s="52"/>
      <c r="GX6" s="35"/>
      <c r="GY6" s="53"/>
      <c r="GZ6" s="54"/>
      <c r="HA6" s="55"/>
      <c r="HB6" s="56"/>
      <c r="HC6" s="57"/>
      <c r="HD6" s="58"/>
      <c r="HE6" s="52"/>
      <c r="HF6" s="35"/>
      <c r="HG6" s="53"/>
      <c r="HH6" s="54"/>
      <c r="HI6" s="55"/>
      <c r="HJ6" s="56"/>
      <c r="HK6" s="57"/>
      <c r="HL6" s="58"/>
      <c r="HM6" s="52"/>
      <c r="HN6" s="35"/>
      <c r="HO6" s="53"/>
      <c r="HP6" s="54"/>
      <c r="HQ6" s="55"/>
      <c r="HR6" s="56"/>
      <c r="HS6" s="57"/>
      <c r="HT6" s="58"/>
      <c r="HU6" s="52"/>
      <c r="HV6" s="35"/>
      <c r="HW6" s="53"/>
      <c r="HX6" s="54"/>
      <c r="HY6" s="55"/>
      <c r="HZ6" s="56"/>
      <c r="IA6" s="57"/>
      <c r="IB6" s="58"/>
      <c r="IC6" s="73"/>
      <c r="ID6" s="73"/>
      <c r="IE6" s="73"/>
      <c r="IF6" s="73"/>
      <c r="IG6" s="73"/>
      <c r="IH6" s="73"/>
      <c r="II6" s="73"/>
      <c r="IJ6" s="73"/>
      <c r="IK6" s="73"/>
      <c r="IL6" s="73"/>
      <c r="IM6" s="73"/>
      <c r="IN6" s="73"/>
      <c r="IO6" s="73"/>
      <c r="IP6" s="73"/>
      <c r="IQ6" s="73"/>
      <c r="IR6" s="73"/>
      <c r="IS6" s="73"/>
      <c r="IT6" s="73"/>
      <c r="IU6" s="73"/>
      <c r="IV6" s="73"/>
    </row>
    <row r="7" spans="1:256" s="23" customFormat="1" ht="30.75" customHeight="1">
      <c r="A7" s="191"/>
      <c r="B7" s="192"/>
      <c r="C7" s="182" t="s">
        <v>535</v>
      </c>
      <c r="D7" s="182" t="s">
        <v>536</v>
      </c>
      <c r="E7" s="174" t="s">
        <v>5</v>
      </c>
      <c r="F7" s="171">
        <v>51</v>
      </c>
      <c r="G7" s="193"/>
      <c r="H7" s="175">
        <f t="shared" ref="H7" si="0">F7*G7</f>
        <v>0</v>
      </c>
      <c r="I7" s="72"/>
      <c r="J7" s="56"/>
      <c r="K7" s="57"/>
      <c r="L7" s="58"/>
      <c r="M7" s="52"/>
      <c r="N7" s="35"/>
      <c r="O7" s="53"/>
      <c r="P7" s="54"/>
      <c r="Q7" s="55"/>
      <c r="R7" s="56"/>
      <c r="S7" s="57"/>
      <c r="T7" s="58"/>
      <c r="U7" s="52"/>
      <c r="V7" s="35"/>
      <c r="W7" s="53"/>
      <c r="X7" s="54"/>
      <c r="Y7" s="55"/>
      <c r="Z7" s="56"/>
      <c r="AA7" s="57"/>
      <c r="AB7" s="58"/>
      <c r="AC7" s="52"/>
      <c r="AD7" s="35"/>
      <c r="AE7" s="53"/>
      <c r="AF7" s="54"/>
      <c r="AG7" s="55"/>
      <c r="AH7" s="56"/>
      <c r="AI7" s="57"/>
      <c r="AJ7" s="58"/>
      <c r="AK7" s="52"/>
      <c r="AL7" s="35"/>
      <c r="AM7" s="53"/>
      <c r="AN7" s="54"/>
      <c r="AO7" s="55"/>
      <c r="AP7" s="56"/>
      <c r="AQ7" s="57"/>
      <c r="AR7" s="58"/>
      <c r="AS7" s="52"/>
      <c r="AT7" s="35"/>
      <c r="AU7" s="53"/>
      <c r="AV7" s="54"/>
      <c r="AW7" s="55"/>
      <c r="AX7" s="56"/>
      <c r="AY7" s="57"/>
      <c r="AZ7" s="58"/>
      <c r="BA7" s="52"/>
      <c r="BB7" s="35"/>
      <c r="BC7" s="53"/>
      <c r="BD7" s="54"/>
      <c r="BE7" s="55"/>
      <c r="BF7" s="56"/>
      <c r="BG7" s="57"/>
      <c r="BH7" s="58"/>
      <c r="BI7" s="52"/>
      <c r="BJ7" s="35"/>
      <c r="BK7" s="53"/>
      <c r="BL7" s="54"/>
      <c r="BM7" s="55"/>
      <c r="BN7" s="56"/>
      <c r="BO7" s="57"/>
      <c r="BP7" s="58"/>
      <c r="BQ7" s="52"/>
      <c r="BR7" s="35"/>
      <c r="BS7" s="53"/>
      <c r="BT7" s="54"/>
      <c r="BU7" s="55"/>
      <c r="BV7" s="56"/>
      <c r="BW7" s="57"/>
      <c r="BX7" s="58"/>
      <c r="BY7" s="52"/>
      <c r="BZ7" s="35"/>
      <c r="CA7" s="53"/>
      <c r="CB7" s="54"/>
      <c r="CC7" s="55"/>
      <c r="CD7" s="56"/>
      <c r="CE7" s="57"/>
      <c r="CF7" s="58"/>
      <c r="CG7" s="52"/>
      <c r="CH7" s="35"/>
      <c r="CI7" s="53"/>
      <c r="CJ7" s="54"/>
      <c r="CK7" s="55"/>
      <c r="CL7" s="56"/>
      <c r="CM7" s="57"/>
      <c r="CN7" s="58"/>
      <c r="CO7" s="52"/>
      <c r="CP7" s="35"/>
      <c r="CQ7" s="53"/>
      <c r="CR7" s="54"/>
      <c r="CS7" s="55"/>
      <c r="CT7" s="56"/>
      <c r="CU7" s="57"/>
      <c r="CV7" s="58"/>
      <c r="CW7" s="52"/>
      <c r="CX7" s="35"/>
      <c r="CY7" s="53"/>
      <c r="CZ7" s="54"/>
      <c r="DA7" s="55"/>
      <c r="DB7" s="56"/>
      <c r="DC7" s="57"/>
      <c r="DD7" s="58"/>
      <c r="DE7" s="52"/>
      <c r="DF7" s="35"/>
      <c r="DG7" s="53"/>
      <c r="DH7" s="54"/>
      <c r="DI7" s="55"/>
      <c r="DJ7" s="56"/>
      <c r="DK7" s="57"/>
      <c r="DL7" s="58"/>
      <c r="DM7" s="52"/>
      <c r="DN7" s="35"/>
      <c r="DO7" s="53"/>
      <c r="DP7" s="54"/>
      <c r="DQ7" s="55"/>
      <c r="DR7" s="56"/>
      <c r="DS7" s="57"/>
      <c r="DT7" s="58"/>
      <c r="DU7" s="52"/>
      <c r="DV7" s="35"/>
      <c r="DW7" s="53"/>
      <c r="DX7" s="54"/>
      <c r="DY7" s="55"/>
      <c r="DZ7" s="56"/>
      <c r="EA7" s="57"/>
      <c r="EB7" s="58"/>
      <c r="EC7" s="52"/>
      <c r="ED7" s="35"/>
      <c r="EE7" s="53"/>
      <c r="EF7" s="54"/>
      <c r="EG7" s="55"/>
      <c r="EH7" s="56"/>
      <c r="EI7" s="57"/>
      <c r="EJ7" s="58"/>
      <c r="EK7" s="52"/>
      <c r="EL7" s="35"/>
      <c r="EM7" s="53"/>
      <c r="EN7" s="54"/>
      <c r="EO7" s="55"/>
      <c r="EP7" s="56"/>
      <c r="EQ7" s="57"/>
      <c r="ER7" s="58"/>
      <c r="ES7" s="52"/>
      <c r="ET7" s="35"/>
      <c r="EU7" s="53"/>
      <c r="EV7" s="54"/>
      <c r="EW7" s="55"/>
      <c r="EX7" s="56"/>
      <c r="EY7" s="57"/>
      <c r="EZ7" s="58"/>
      <c r="FA7" s="52"/>
      <c r="FB7" s="35"/>
      <c r="FC7" s="53"/>
      <c r="FD7" s="54"/>
      <c r="FE7" s="55"/>
      <c r="FF7" s="56"/>
      <c r="FG7" s="57"/>
      <c r="FH7" s="58"/>
      <c r="FI7" s="52"/>
      <c r="FJ7" s="35"/>
      <c r="FK7" s="53"/>
      <c r="FL7" s="54"/>
      <c r="FM7" s="55"/>
      <c r="FN7" s="56"/>
      <c r="FO7" s="57"/>
      <c r="FP7" s="58"/>
      <c r="FQ7" s="52"/>
      <c r="FR7" s="35"/>
      <c r="FS7" s="53"/>
      <c r="FT7" s="54"/>
      <c r="FU7" s="55"/>
      <c r="FV7" s="56"/>
      <c r="FW7" s="57"/>
      <c r="FX7" s="58"/>
      <c r="FY7" s="52"/>
      <c r="FZ7" s="35"/>
      <c r="GA7" s="53"/>
      <c r="GB7" s="54"/>
      <c r="GC7" s="55"/>
      <c r="GD7" s="56"/>
      <c r="GE7" s="57"/>
      <c r="GF7" s="58"/>
      <c r="GG7" s="52"/>
      <c r="GH7" s="35"/>
      <c r="GI7" s="53"/>
      <c r="GJ7" s="54"/>
      <c r="GK7" s="55"/>
      <c r="GL7" s="56"/>
      <c r="GM7" s="57"/>
      <c r="GN7" s="58"/>
      <c r="GO7" s="52"/>
      <c r="GP7" s="35"/>
      <c r="GQ7" s="53"/>
      <c r="GR7" s="54"/>
      <c r="GS7" s="55"/>
      <c r="GT7" s="56"/>
      <c r="GU7" s="57"/>
      <c r="GV7" s="58"/>
      <c r="GW7" s="52"/>
      <c r="GX7" s="35"/>
      <c r="GY7" s="53"/>
      <c r="GZ7" s="54"/>
      <c r="HA7" s="55"/>
      <c r="HB7" s="56"/>
      <c r="HC7" s="57"/>
      <c r="HD7" s="58"/>
      <c r="HE7" s="52"/>
      <c r="HF7" s="35"/>
      <c r="HG7" s="53"/>
      <c r="HH7" s="54"/>
      <c r="HI7" s="55"/>
      <c r="HJ7" s="56"/>
      <c r="HK7" s="57"/>
      <c r="HL7" s="58"/>
      <c r="HM7" s="52"/>
      <c r="HN7" s="35"/>
      <c r="HO7" s="53"/>
      <c r="HP7" s="54"/>
      <c r="HQ7" s="55"/>
      <c r="HR7" s="56"/>
      <c r="HS7" s="57"/>
      <c r="HT7" s="58"/>
      <c r="HU7" s="52"/>
      <c r="HV7" s="35"/>
      <c r="HW7" s="53"/>
      <c r="HX7" s="54"/>
      <c r="HY7" s="55"/>
      <c r="HZ7" s="56"/>
      <c r="IA7" s="57"/>
      <c r="IB7" s="58"/>
      <c r="IC7" s="73"/>
      <c r="ID7" s="73"/>
      <c r="IE7" s="73"/>
      <c r="IF7" s="73"/>
      <c r="IG7" s="73"/>
      <c r="IH7" s="73"/>
      <c r="II7" s="73"/>
      <c r="IJ7" s="73"/>
      <c r="IK7" s="73"/>
      <c r="IL7" s="73"/>
      <c r="IM7" s="73"/>
      <c r="IN7" s="73"/>
      <c r="IO7" s="73"/>
      <c r="IP7" s="73"/>
      <c r="IQ7" s="73"/>
      <c r="IR7" s="73"/>
      <c r="IS7" s="73"/>
      <c r="IT7" s="73"/>
      <c r="IU7" s="73"/>
      <c r="IV7" s="73"/>
    </row>
    <row r="8" spans="1:256" s="23" customFormat="1" ht="9" customHeight="1">
      <c r="A8" s="51"/>
      <c r="B8" s="34"/>
      <c r="C8" s="63"/>
      <c r="D8" s="63"/>
      <c r="E8" s="59"/>
      <c r="F8" s="60"/>
      <c r="G8" s="61"/>
      <c r="H8" s="62"/>
      <c r="I8" s="72"/>
      <c r="J8" s="56"/>
      <c r="K8" s="57"/>
      <c r="L8" s="58"/>
      <c r="M8" s="52"/>
      <c r="N8" s="35"/>
      <c r="O8" s="53"/>
      <c r="P8" s="54"/>
      <c r="Q8" s="55"/>
      <c r="R8" s="56"/>
      <c r="S8" s="57"/>
      <c r="T8" s="58"/>
      <c r="U8" s="52"/>
      <c r="V8" s="35"/>
      <c r="W8" s="53"/>
      <c r="X8" s="54"/>
      <c r="Y8" s="55"/>
      <c r="Z8" s="56"/>
      <c r="AA8" s="57"/>
      <c r="AB8" s="58"/>
      <c r="AC8" s="52"/>
      <c r="AD8" s="35"/>
      <c r="AE8" s="53"/>
      <c r="AF8" s="54"/>
      <c r="AG8" s="55"/>
      <c r="AH8" s="56"/>
      <c r="AI8" s="57"/>
      <c r="AJ8" s="58"/>
      <c r="AK8" s="52"/>
      <c r="AL8" s="35"/>
      <c r="AM8" s="53"/>
      <c r="AN8" s="54"/>
      <c r="AO8" s="55"/>
      <c r="AP8" s="56"/>
      <c r="AQ8" s="57"/>
      <c r="AR8" s="58"/>
      <c r="AS8" s="52"/>
      <c r="AT8" s="35"/>
      <c r="AU8" s="53"/>
      <c r="AV8" s="54"/>
      <c r="AW8" s="55"/>
      <c r="AX8" s="56"/>
      <c r="AY8" s="57"/>
      <c r="AZ8" s="58"/>
      <c r="BA8" s="52"/>
      <c r="BB8" s="35"/>
      <c r="BC8" s="53"/>
      <c r="BD8" s="54"/>
      <c r="BE8" s="55"/>
      <c r="BF8" s="56"/>
      <c r="BG8" s="57"/>
      <c r="BH8" s="58"/>
      <c r="BI8" s="52"/>
      <c r="BJ8" s="35"/>
      <c r="BK8" s="53"/>
      <c r="BL8" s="54"/>
      <c r="BM8" s="55"/>
      <c r="BN8" s="56"/>
      <c r="BO8" s="57"/>
      <c r="BP8" s="58"/>
      <c r="BQ8" s="52"/>
      <c r="BR8" s="35"/>
      <c r="BS8" s="53"/>
      <c r="BT8" s="54"/>
      <c r="BU8" s="55"/>
      <c r="BV8" s="56"/>
      <c r="BW8" s="57"/>
      <c r="BX8" s="58"/>
      <c r="BY8" s="52"/>
      <c r="BZ8" s="35"/>
      <c r="CA8" s="53"/>
      <c r="CB8" s="54"/>
      <c r="CC8" s="55"/>
      <c r="CD8" s="56"/>
      <c r="CE8" s="57"/>
      <c r="CF8" s="58"/>
      <c r="CG8" s="52"/>
      <c r="CH8" s="35"/>
      <c r="CI8" s="53"/>
      <c r="CJ8" s="54"/>
      <c r="CK8" s="55"/>
      <c r="CL8" s="56"/>
      <c r="CM8" s="57"/>
      <c r="CN8" s="58"/>
      <c r="CO8" s="52"/>
      <c r="CP8" s="35"/>
      <c r="CQ8" s="53"/>
      <c r="CR8" s="54"/>
      <c r="CS8" s="55"/>
      <c r="CT8" s="56"/>
      <c r="CU8" s="57"/>
      <c r="CV8" s="58"/>
      <c r="CW8" s="52"/>
      <c r="CX8" s="35"/>
      <c r="CY8" s="53"/>
      <c r="CZ8" s="54"/>
      <c r="DA8" s="55"/>
      <c r="DB8" s="56"/>
      <c r="DC8" s="57"/>
      <c r="DD8" s="58"/>
      <c r="DE8" s="52"/>
      <c r="DF8" s="35"/>
      <c r="DG8" s="53"/>
      <c r="DH8" s="54"/>
      <c r="DI8" s="55"/>
      <c r="DJ8" s="56"/>
      <c r="DK8" s="57"/>
      <c r="DL8" s="58"/>
      <c r="DM8" s="52"/>
      <c r="DN8" s="35"/>
      <c r="DO8" s="53"/>
      <c r="DP8" s="54"/>
      <c r="DQ8" s="55"/>
      <c r="DR8" s="56"/>
      <c r="DS8" s="57"/>
      <c r="DT8" s="58"/>
      <c r="DU8" s="52"/>
      <c r="DV8" s="35"/>
      <c r="DW8" s="53"/>
      <c r="DX8" s="54"/>
      <c r="DY8" s="55"/>
      <c r="DZ8" s="56"/>
      <c r="EA8" s="57"/>
      <c r="EB8" s="58"/>
      <c r="EC8" s="52"/>
      <c r="ED8" s="35"/>
      <c r="EE8" s="53"/>
      <c r="EF8" s="54"/>
      <c r="EG8" s="55"/>
      <c r="EH8" s="56"/>
      <c r="EI8" s="57"/>
      <c r="EJ8" s="58"/>
      <c r="EK8" s="52"/>
      <c r="EL8" s="35"/>
      <c r="EM8" s="53"/>
      <c r="EN8" s="54"/>
      <c r="EO8" s="55"/>
      <c r="EP8" s="56"/>
      <c r="EQ8" s="57"/>
      <c r="ER8" s="58"/>
      <c r="ES8" s="52"/>
      <c r="ET8" s="35"/>
      <c r="EU8" s="53"/>
      <c r="EV8" s="54"/>
      <c r="EW8" s="55"/>
      <c r="EX8" s="56"/>
      <c r="EY8" s="57"/>
      <c r="EZ8" s="58"/>
      <c r="FA8" s="52"/>
      <c r="FB8" s="35"/>
      <c r="FC8" s="53"/>
      <c r="FD8" s="54"/>
      <c r="FE8" s="55"/>
      <c r="FF8" s="56"/>
      <c r="FG8" s="57"/>
      <c r="FH8" s="58"/>
      <c r="FI8" s="52"/>
      <c r="FJ8" s="35"/>
      <c r="FK8" s="53"/>
      <c r="FL8" s="54"/>
      <c r="FM8" s="55"/>
      <c r="FN8" s="56"/>
      <c r="FO8" s="57"/>
      <c r="FP8" s="58"/>
      <c r="FQ8" s="52"/>
      <c r="FR8" s="35"/>
      <c r="FS8" s="53"/>
      <c r="FT8" s="54"/>
      <c r="FU8" s="55"/>
      <c r="FV8" s="56"/>
      <c r="FW8" s="57"/>
      <c r="FX8" s="58"/>
      <c r="FY8" s="52"/>
      <c r="FZ8" s="35"/>
      <c r="GA8" s="53"/>
      <c r="GB8" s="54"/>
      <c r="GC8" s="55"/>
      <c r="GD8" s="56"/>
      <c r="GE8" s="57"/>
      <c r="GF8" s="58"/>
      <c r="GG8" s="52"/>
      <c r="GH8" s="35"/>
      <c r="GI8" s="53"/>
      <c r="GJ8" s="54"/>
      <c r="GK8" s="55"/>
      <c r="GL8" s="56"/>
      <c r="GM8" s="57"/>
      <c r="GN8" s="58"/>
      <c r="GO8" s="52"/>
      <c r="GP8" s="35"/>
      <c r="GQ8" s="53"/>
      <c r="GR8" s="54"/>
      <c r="GS8" s="55"/>
      <c r="GT8" s="56"/>
      <c r="GU8" s="57"/>
      <c r="GV8" s="58"/>
      <c r="GW8" s="52"/>
      <c r="GX8" s="35"/>
      <c r="GY8" s="53"/>
      <c r="GZ8" s="54"/>
      <c r="HA8" s="55"/>
      <c r="HB8" s="56"/>
      <c r="HC8" s="57"/>
      <c r="HD8" s="58"/>
      <c r="HE8" s="52"/>
      <c r="HF8" s="35"/>
      <c r="HG8" s="53"/>
      <c r="HH8" s="54"/>
      <c r="HI8" s="55"/>
      <c r="HJ8" s="56"/>
      <c r="HK8" s="57"/>
      <c r="HL8" s="58"/>
      <c r="HM8" s="52"/>
      <c r="HN8" s="35"/>
      <c r="HO8" s="53"/>
      <c r="HP8" s="54"/>
      <c r="HQ8" s="55"/>
      <c r="HR8" s="56"/>
      <c r="HS8" s="57"/>
      <c r="HT8" s="58"/>
      <c r="HU8" s="52"/>
      <c r="HV8" s="35"/>
      <c r="HW8" s="53"/>
      <c r="HX8" s="54"/>
      <c r="HY8" s="55"/>
      <c r="HZ8" s="56"/>
      <c r="IA8" s="57"/>
      <c r="IB8" s="58"/>
      <c r="IC8" s="73"/>
      <c r="ID8" s="73"/>
      <c r="IE8" s="73"/>
      <c r="IF8" s="73"/>
      <c r="IG8" s="73"/>
      <c r="IH8" s="73"/>
      <c r="II8" s="73"/>
      <c r="IJ8" s="73"/>
      <c r="IK8" s="73"/>
      <c r="IL8" s="73"/>
      <c r="IM8" s="73"/>
      <c r="IN8" s="73"/>
      <c r="IO8" s="73"/>
      <c r="IP8" s="73"/>
      <c r="IQ8" s="73"/>
      <c r="IR8" s="73"/>
      <c r="IS8" s="73"/>
      <c r="IT8" s="73"/>
      <c r="IU8" s="73"/>
      <c r="IV8" s="73"/>
    </row>
    <row r="9" spans="1:256" s="23" customFormat="1" ht="41.25" customHeight="1">
      <c r="A9" s="191">
        <f>A6+1</f>
        <v>153</v>
      </c>
      <c r="B9" s="188" t="s">
        <v>537</v>
      </c>
      <c r="C9" s="205" t="s">
        <v>538</v>
      </c>
      <c r="D9" s="205" t="s">
        <v>539</v>
      </c>
      <c r="E9" s="186"/>
      <c r="F9" s="75"/>
      <c r="G9" s="76"/>
      <c r="H9" s="77"/>
      <c r="I9" s="72"/>
      <c r="J9" s="56"/>
      <c r="K9" s="57"/>
      <c r="L9" s="58"/>
      <c r="M9" s="52"/>
      <c r="N9" s="35"/>
      <c r="O9" s="53"/>
      <c r="P9" s="54"/>
      <c r="Q9" s="55"/>
      <c r="R9" s="56"/>
      <c r="S9" s="57"/>
      <c r="T9" s="58"/>
      <c r="U9" s="52"/>
      <c r="V9" s="35"/>
      <c r="W9" s="53"/>
      <c r="X9" s="54"/>
      <c r="Y9" s="55"/>
      <c r="Z9" s="56"/>
      <c r="AA9" s="57"/>
      <c r="AB9" s="58"/>
      <c r="AC9" s="52"/>
      <c r="AD9" s="35"/>
      <c r="AE9" s="53"/>
      <c r="AF9" s="54"/>
      <c r="AG9" s="55"/>
      <c r="AH9" s="56"/>
      <c r="AI9" s="57"/>
      <c r="AJ9" s="58"/>
      <c r="AK9" s="52"/>
      <c r="AL9" s="35"/>
      <c r="AM9" s="53"/>
      <c r="AN9" s="54"/>
      <c r="AO9" s="55"/>
      <c r="AP9" s="56"/>
      <c r="AQ9" s="57"/>
      <c r="AR9" s="58"/>
      <c r="AS9" s="52"/>
      <c r="AT9" s="35"/>
      <c r="AU9" s="53"/>
      <c r="AV9" s="54"/>
      <c r="AW9" s="55"/>
      <c r="AX9" s="56"/>
      <c r="AY9" s="57"/>
      <c r="AZ9" s="58"/>
      <c r="BA9" s="52"/>
      <c r="BB9" s="35"/>
      <c r="BC9" s="53"/>
      <c r="BD9" s="54"/>
      <c r="BE9" s="55"/>
      <c r="BF9" s="56"/>
      <c r="BG9" s="57"/>
      <c r="BH9" s="58"/>
      <c r="BI9" s="52"/>
      <c r="BJ9" s="35"/>
      <c r="BK9" s="53"/>
      <c r="BL9" s="54"/>
      <c r="BM9" s="55"/>
      <c r="BN9" s="56"/>
      <c r="BO9" s="57"/>
      <c r="BP9" s="58"/>
      <c r="BQ9" s="52"/>
      <c r="BR9" s="35"/>
      <c r="BS9" s="53"/>
      <c r="BT9" s="54"/>
      <c r="BU9" s="55"/>
      <c r="BV9" s="56"/>
      <c r="BW9" s="57"/>
      <c r="BX9" s="58"/>
      <c r="BY9" s="52"/>
      <c r="BZ9" s="35"/>
      <c r="CA9" s="53"/>
      <c r="CB9" s="54"/>
      <c r="CC9" s="55"/>
      <c r="CD9" s="56"/>
      <c r="CE9" s="57"/>
      <c r="CF9" s="58"/>
      <c r="CG9" s="52"/>
      <c r="CH9" s="35"/>
      <c r="CI9" s="53"/>
      <c r="CJ9" s="54"/>
      <c r="CK9" s="55"/>
      <c r="CL9" s="56"/>
      <c r="CM9" s="57"/>
      <c r="CN9" s="58"/>
      <c r="CO9" s="52"/>
      <c r="CP9" s="35"/>
      <c r="CQ9" s="53"/>
      <c r="CR9" s="54"/>
      <c r="CS9" s="55"/>
      <c r="CT9" s="56"/>
      <c r="CU9" s="57"/>
      <c r="CV9" s="58"/>
      <c r="CW9" s="52"/>
      <c r="CX9" s="35"/>
      <c r="CY9" s="53"/>
      <c r="CZ9" s="54"/>
      <c r="DA9" s="55"/>
      <c r="DB9" s="56"/>
      <c r="DC9" s="57"/>
      <c r="DD9" s="58"/>
      <c r="DE9" s="52"/>
      <c r="DF9" s="35"/>
      <c r="DG9" s="53"/>
      <c r="DH9" s="54"/>
      <c r="DI9" s="55"/>
      <c r="DJ9" s="56"/>
      <c r="DK9" s="57"/>
      <c r="DL9" s="58"/>
      <c r="DM9" s="52"/>
      <c r="DN9" s="35"/>
      <c r="DO9" s="53"/>
      <c r="DP9" s="54"/>
      <c r="DQ9" s="55"/>
      <c r="DR9" s="56"/>
      <c r="DS9" s="57"/>
      <c r="DT9" s="58"/>
      <c r="DU9" s="52"/>
      <c r="DV9" s="35"/>
      <c r="DW9" s="53"/>
      <c r="DX9" s="54"/>
      <c r="DY9" s="55"/>
      <c r="DZ9" s="56"/>
      <c r="EA9" s="57"/>
      <c r="EB9" s="58"/>
      <c r="EC9" s="52"/>
      <c r="ED9" s="35"/>
      <c r="EE9" s="53"/>
      <c r="EF9" s="54"/>
      <c r="EG9" s="55"/>
      <c r="EH9" s="56"/>
      <c r="EI9" s="57"/>
      <c r="EJ9" s="58"/>
      <c r="EK9" s="52"/>
      <c r="EL9" s="35"/>
      <c r="EM9" s="53"/>
      <c r="EN9" s="54"/>
      <c r="EO9" s="55"/>
      <c r="EP9" s="56"/>
      <c r="EQ9" s="57"/>
      <c r="ER9" s="58"/>
      <c r="ES9" s="52"/>
      <c r="ET9" s="35"/>
      <c r="EU9" s="53"/>
      <c r="EV9" s="54"/>
      <c r="EW9" s="55"/>
      <c r="EX9" s="56"/>
      <c r="EY9" s="57"/>
      <c r="EZ9" s="58"/>
      <c r="FA9" s="52"/>
      <c r="FB9" s="35"/>
      <c r="FC9" s="53"/>
      <c r="FD9" s="54"/>
      <c r="FE9" s="55"/>
      <c r="FF9" s="56"/>
      <c r="FG9" s="57"/>
      <c r="FH9" s="58"/>
      <c r="FI9" s="52"/>
      <c r="FJ9" s="35"/>
      <c r="FK9" s="53"/>
      <c r="FL9" s="54"/>
      <c r="FM9" s="55"/>
      <c r="FN9" s="56"/>
      <c r="FO9" s="57"/>
      <c r="FP9" s="58"/>
      <c r="FQ9" s="52"/>
      <c r="FR9" s="35"/>
      <c r="FS9" s="53"/>
      <c r="FT9" s="54"/>
      <c r="FU9" s="55"/>
      <c r="FV9" s="56"/>
      <c r="FW9" s="57"/>
      <c r="FX9" s="58"/>
      <c r="FY9" s="52"/>
      <c r="FZ9" s="35"/>
      <c r="GA9" s="53"/>
      <c r="GB9" s="54"/>
      <c r="GC9" s="55"/>
      <c r="GD9" s="56"/>
      <c r="GE9" s="57"/>
      <c r="GF9" s="58"/>
      <c r="GG9" s="52"/>
      <c r="GH9" s="35"/>
      <c r="GI9" s="53"/>
      <c r="GJ9" s="54"/>
      <c r="GK9" s="55"/>
      <c r="GL9" s="56"/>
      <c r="GM9" s="57"/>
      <c r="GN9" s="58"/>
      <c r="GO9" s="52"/>
      <c r="GP9" s="35"/>
      <c r="GQ9" s="53"/>
      <c r="GR9" s="54"/>
      <c r="GS9" s="55"/>
      <c r="GT9" s="56"/>
      <c r="GU9" s="57"/>
      <c r="GV9" s="58"/>
      <c r="GW9" s="52"/>
      <c r="GX9" s="35"/>
      <c r="GY9" s="53"/>
      <c r="GZ9" s="54"/>
      <c r="HA9" s="55"/>
      <c r="HB9" s="56"/>
      <c r="HC9" s="57"/>
      <c r="HD9" s="58"/>
      <c r="HE9" s="52"/>
      <c r="HF9" s="35"/>
      <c r="HG9" s="53"/>
      <c r="HH9" s="54"/>
      <c r="HI9" s="55"/>
      <c r="HJ9" s="56"/>
      <c r="HK9" s="57"/>
      <c r="HL9" s="58"/>
      <c r="HM9" s="52"/>
      <c r="HN9" s="35"/>
      <c r="HO9" s="53"/>
      <c r="HP9" s="54"/>
      <c r="HQ9" s="55"/>
      <c r="HR9" s="56"/>
      <c r="HS9" s="57"/>
      <c r="HT9" s="58"/>
      <c r="HU9" s="52"/>
      <c r="HV9" s="35"/>
      <c r="HW9" s="53"/>
      <c r="HX9" s="54"/>
      <c r="HY9" s="55"/>
      <c r="HZ9" s="56"/>
      <c r="IA9" s="57"/>
      <c r="IB9" s="58"/>
      <c r="IC9" s="73"/>
      <c r="ID9" s="73"/>
      <c r="IE9" s="73"/>
      <c r="IF9" s="73"/>
      <c r="IG9" s="73"/>
      <c r="IH9" s="73"/>
      <c r="II9" s="73"/>
      <c r="IJ9" s="73"/>
      <c r="IK9" s="73"/>
      <c r="IL9" s="73"/>
      <c r="IM9" s="73"/>
      <c r="IN9" s="73"/>
      <c r="IO9" s="73"/>
      <c r="IP9" s="73"/>
      <c r="IQ9" s="73"/>
      <c r="IR9" s="73"/>
      <c r="IS9" s="73"/>
      <c r="IT9" s="73"/>
      <c r="IU9" s="73"/>
      <c r="IV9" s="73"/>
    </row>
    <row r="10" spans="1:256" s="23" customFormat="1" ht="38.25" customHeight="1">
      <c r="A10" s="191"/>
      <c r="B10" s="192"/>
      <c r="C10" s="182" t="s">
        <v>535</v>
      </c>
      <c r="D10" s="182" t="s">
        <v>536</v>
      </c>
      <c r="E10" s="174" t="s">
        <v>5</v>
      </c>
      <c r="F10" s="171">
        <v>51</v>
      </c>
      <c r="G10" s="193"/>
      <c r="H10" s="175">
        <f t="shared" ref="H10" si="1">F10*G10</f>
        <v>0</v>
      </c>
      <c r="I10" s="72"/>
      <c r="J10" s="56"/>
      <c r="K10" s="57"/>
      <c r="L10" s="58"/>
      <c r="M10" s="52"/>
      <c r="N10" s="35"/>
      <c r="O10" s="53"/>
      <c r="P10" s="54"/>
      <c r="Q10" s="55"/>
      <c r="R10" s="56"/>
      <c r="S10" s="57"/>
      <c r="T10" s="58"/>
      <c r="U10" s="52"/>
      <c r="V10" s="35"/>
      <c r="W10" s="53"/>
      <c r="X10" s="54"/>
      <c r="Y10" s="55"/>
      <c r="Z10" s="56"/>
      <c r="AA10" s="57"/>
      <c r="AB10" s="58"/>
      <c r="AC10" s="52"/>
      <c r="AD10" s="35"/>
      <c r="AE10" s="53"/>
      <c r="AF10" s="54"/>
      <c r="AG10" s="55"/>
      <c r="AH10" s="56"/>
      <c r="AI10" s="57"/>
      <c r="AJ10" s="58"/>
      <c r="AK10" s="52"/>
      <c r="AL10" s="35"/>
      <c r="AM10" s="53"/>
      <c r="AN10" s="54"/>
      <c r="AO10" s="55"/>
      <c r="AP10" s="56"/>
      <c r="AQ10" s="57"/>
      <c r="AR10" s="58"/>
      <c r="AS10" s="52"/>
      <c r="AT10" s="35"/>
      <c r="AU10" s="53"/>
      <c r="AV10" s="54"/>
      <c r="AW10" s="55"/>
      <c r="AX10" s="56"/>
      <c r="AY10" s="57"/>
      <c r="AZ10" s="58"/>
      <c r="BA10" s="52"/>
      <c r="BB10" s="35"/>
      <c r="BC10" s="53"/>
      <c r="BD10" s="54"/>
      <c r="BE10" s="55"/>
      <c r="BF10" s="56"/>
      <c r="BG10" s="57"/>
      <c r="BH10" s="58"/>
      <c r="BI10" s="52"/>
      <c r="BJ10" s="35"/>
      <c r="BK10" s="53"/>
      <c r="BL10" s="54"/>
      <c r="BM10" s="55"/>
      <c r="BN10" s="56"/>
      <c r="BO10" s="57"/>
      <c r="BP10" s="58"/>
      <c r="BQ10" s="52"/>
      <c r="BR10" s="35"/>
      <c r="BS10" s="53"/>
      <c r="BT10" s="54"/>
      <c r="BU10" s="55"/>
      <c r="BV10" s="56"/>
      <c r="BW10" s="57"/>
      <c r="BX10" s="58"/>
      <c r="BY10" s="52"/>
      <c r="BZ10" s="35"/>
      <c r="CA10" s="53"/>
      <c r="CB10" s="54"/>
      <c r="CC10" s="55"/>
      <c r="CD10" s="56"/>
      <c r="CE10" s="57"/>
      <c r="CF10" s="58"/>
      <c r="CG10" s="52"/>
      <c r="CH10" s="35"/>
      <c r="CI10" s="53"/>
      <c r="CJ10" s="54"/>
      <c r="CK10" s="55"/>
      <c r="CL10" s="56"/>
      <c r="CM10" s="57"/>
      <c r="CN10" s="58"/>
      <c r="CO10" s="52"/>
      <c r="CP10" s="35"/>
      <c r="CQ10" s="53"/>
      <c r="CR10" s="54"/>
      <c r="CS10" s="55"/>
      <c r="CT10" s="56"/>
      <c r="CU10" s="57"/>
      <c r="CV10" s="58"/>
      <c r="CW10" s="52"/>
      <c r="CX10" s="35"/>
      <c r="CY10" s="53"/>
      <c r="CZ10" s="54"/>
      <c r="DA10" s="55"/>
      <c r="DB10" s="56"/>
      <c r="DC10" s="57"/>
      <c r="DD10" s="58"/>
      <c r="DE10" s="52"/>
      <c r="DF10" s="35"/>
      <c r="DG10" s="53"/>
      <c r="DH10" s="54"/>
      <c r="DI10" s="55"/>
      <c r="DJ10" s="56"/>
      <c r="DK10" s="57"/>
      <c r="DL10" s="58"/>
      <c r="DM10" s="52"/>
      <c r="DN10" s="35"/>
      <c r="DO10" s="53"/>
      <c r="DP10" s="54"/>
      <c r="DQ10" s="55"/>
      <c r="DR10" s="56"/>
      <c r="DS10" s="57"/>
      <c r="DT10" s="58"/>
      <c r="DU10" s="52"/>
      <c r="DV10" s="35"/>
      <c r="DW10" s="53"/>
      <c r="DX10" s="54"/>
      <c r="DY10" s="55"/>
      <c r="DZ10" s="56"/>
      <c r="EA10" s="57"/>
      <c r="EB10" s="58"/>
      <c r="EC10" s="52"/>
      <c r="ED10" s="35"/>
      <c r="EE10" s="53"/>
      <c r="EF10" s="54"/>
      <c r="EG10" s="55"/>
      <c r="EH10" s="56"/>
      <c r="EI10" s="57"/>
      <c r="EJ10" s="58"/>
      <c r="EK10" s="52"/>
      <c r="EL10" s="35"/>
      <c r="EM10" s="53"/>
      <c r="EN10" s="54"/>
      <c r="EO10" s="55"/>
      <c r="EP10" s="56"/>
      <c r="EQ10" s="57"/>
      <c r="ER10" s="58"/>
      <c r="ES10" s="52"/>
      <c r="ET10" s="35"/>
      <c r="EU10" s="53"/>
      <c r="EV10" s="54"/>
      <c r="EW10" s="55"/>
      <c r="EX10" s="56"/>
      <c r="EY10" s="57"/>
      <c r="EZ10" s="58"/>
      <c r="FA10" s="52"/>
      <c r="FB10" s="35"/>
      <c r="FC10" s="53"/>
      <c r="FD10" s="54"/>
      <c r="FE10" s="55"/>
      <c r="FF10" s="56"/>
      <c r="FG10" s="57"/>
      <c r="FH10" s="58"/>
      <c r="FI10" s="52"/>
      <c r="FJ10" s="35"/>
      <c r="FK10" s="53"/>
      <c r="FL10" s="54"/>
      <c r="FM10" s="55"/>
      <c r="FN10" s="56"/>
      <c r="FO10" s="57"/>
      <c r="FP10" s="58"/>
      <c r="FQ10" s="52"/>
      <c r="FR10" s="35"/>
      <c r="FS10" s="53"/>
      <c r="FT10" s="54"/>
      <c r="FU10" s="55"/>
      <c r="FV10" s="56"/>
      <c r="FW10" s="57"/>
      <c r="FX10" s="58"/>
      <c r="FY10" s="52"/>
      <c r="FZ10" s="35"/>
      <c r="GA10" s="53"/>
      <c r="GB10" s="54"/>
      <c r="GC10" s="55"/>
      <c r="GD10" s="56"/>
      <c r="GE10" s="57"/>
      <c r="GF10" s="58"/>
      <c r="GG10" s="52"/>
      <c r="GH10" s="35"/>
      <c r="GI10" s="53"/>
      <c r="GJ10" s="54"/>
      <c r="GK10" s="55"/>
      <c r="GL10" s="56"/>
      <c r="GM10" s="57"/>
      <c r="GN10" s="58"/>
      <c r="GO10" s="52"/>
      <c r="GP10" s="35"/>
      <c r="GQ10" s="53"/>
      <c r="GR10" s="54"/>
      <c r="GS10" s="55"/>
      <c r="GT10" s="56"/>
      <c r="GU10" s="57"/>
      <c r="GV10" s="58"/>
      <c r="GW10" s="52"/>
      <c r="GX10" s="35"/>
      <c r="GY10" s="53"/>
      <c r="GZ10" s="54"/>
      <c r="HA10" s="55"/>
      <c r="HB10" s="56"/>
      <c r="HC10" s="57"/>
      <c r="HD10" s="58"/>
      <c r="HE10" s="52"/>
      <c r="HF10" s="35"/>
      <c r="HG10" s="53"/>
      <c r="HH10" s="54"/>
      <c r="HI10" s="55"/>
      <c r="HJ10" s="56"/>
      <c r="HK10" s="57"/>
      <c r="HL10" s="58"/>
      <c r="HM10" s="52"/>
      <c r="HN10" s="35"/>
      <c r="HO10" s="53"/>
      <c r="HP10" s="54"/>
      <c r="HQ10" s="55"/>
      <c r="HR10" s="56"/>
      <c r="HS10" s="57"/>
      <c r="HT10" s="58"/>
      <c r="HU10" s="52"/>
      <c r="HV10" s="35"/>
      <c r="HW10" s="53"/>
      <c r="HX10" s="54"/>
      <c r="HY10" s="55"/>
      <c r="HZ10" s="56"/>
      <c r="IA10" s="57"/>
      <c r="IB10" s="58"/>
      <c r="IC10" s="73"/>
      <c r="ID10" s="73"/>
      <c r="IE10" s="73"/>
      <c r="IF10" s="73"/>
      <c r="IG10" s="73"/>
      <c r="IH10" s="73"/>
      <c r="II10" s="73"/>
      <c r="IJ10" s="73"/>
      <c r="IK10" s="73"/>
      <c r="IL10" s="73"/>
      <c r="IM10" s="73"/>
      <c r="IN10" s="73"/>
      <c r="IO10" s="73"/>
      <c r="IP10" s="73"/>
      <c r="IQ10" s="73"/>
      <c r="IR10" s="73"/>
      <c r="IS10" s="73"/>
      <c r="IT10" s="73"/>
      <c r="IU10" s="73"/>
      <c r="IV10" s="73"/>
    </row>
    <row r="11" spans="1:256" s="23" customFormat="1" ht="10.5" customHeight="1">
      <c r="A11" s="51"/>
      <c r="B11" s="34"/>
      <c r="C11" s="63"/>
      <c r="D11" s="63"/>
      <c r="E11" s="59"/>
      <c r="F11" s="60"/>
      <c r="G11" s="61"/>
      <c r="H11" s="62"/>
      <c r="I11" s="72"/>
      <c r="J11" s="56"/>
      <c r="K11" s="57"/>
      <c r="L11" s="58"/>
      <c r="M11" s="52"/>
      <c r="N11" s="35"/>
      <c r="O11" s="53"/>
      <c r="P11" s="54"/>
      <c r="Q11" s="55"/>
      <c r="R11" s="56"/>
      <c r="S11" s="57"/>
      <c r="T11" s="58"/>
      <c r="U11" s="52"/>
      <c r="V11" s="35"/>
      <c r="W11" s="53"/>
      <c r="X11" s="54"/>
      <c r="Y11" s="55"/>
      <c r="Z11" s="56"/>
      <c r="AA11" s="57"/>
      <c r="AB11" s="58"/>
      <c r="AC11" s="52"/>
      <c r="AD11" s="35"/>
      <c r="AE11" s="53"/>
      <c r="AF11" s="54"/>
      <c r="AG11" s="55"/>
      <c r="AH11" s="56"/>
      <c r="AI11" s="57"/>
      <c r="AJ11" s="58"/>
      <c r="AK11" s="52"/>
      <c r="AL11" s="35"/>
      <c r="AM11" s="53"/>
      <c r="AN11" s="54"/>
      <c r="AO11" s="55"/>
      <c r="AP11" s="56"/>
      <c r="AQ11" s="57"/>
      <c r="AR11" s="58"/>
      <c r="AS11" s="52"/>
      <c r="AT11" s="35"/>
      <c r="AU11" s="53"/>
      <c r="AV11" s="54"/>
      <c r="AW11" s="55"/>
      <c r="AX11" s="56"/>
      <c r="AY11" s="57"/>
      <c r="AZ11" s="58"/>
      <c r="BA11" s="52"/>
      <c r="BB11" s="35"/>
      <c r="BC11" s="53"/>
      <c r="BD11" s="54"/>
      <c r="BE11" s="55"/>
      <c r="BF11" s="56"/>
      <c r="BG11" s="57"/>
      <c r="BH11" s="58"/>
      <c r="BI11" s="52"/>
      <c r="BJ11" s="35"/>
      <c r="BK11" s="53"/>
      <c r="BL11" s="54"/>
      <c r="BM11" s="55"/>
      <c r="BN11" s="56"/>
      <c r="BO11" s="57"/>
      <c r="BP11" s="58"/>
      <c r="BQ11" s="52"/>
      <c r="BR11" s="35"/>
      <c r="BS11" s="53"/>
      <c r="BT11" s="54"/>
      <c r="BU11" s="55"/>
      <c r="BV11" s="56"/>
      <c r="BW11" s="57"/>
      <c r="BX11" s="58"/>
      <c r="BY11" s="52"/>
      <c r="BZ11" s="35"/>
      <c r="CA11" s="53"/>
      <c r="CB11" s="54"/>
      <c r="CC11" s="55"/>
      <c r="CD11" s="56"/>
      <c r="CE11" s="57"/>
      <c r="CF11" s="58"/>
      <c r="CG11" s="52"/>
      <c r="CH11" s="35"/>
      <c r="CI11" s="53"/>
      <c r="CJ11" s="54"/>
      <c r="CK11" s="55"/>
      <c r="CL11" s="56"/>
      <c r="CM11" s="57"/>
      <c r="CN11" s="58"/>
      <c r="CO11" s="52"/>
      <c r="CP11" s="35"/>
      <c r="CQ11" s="53"/>
      <c r="CR11" s="54"/>
      <c r="CS11" s="55"/>
      <c r="CT11" s="56"/>
      <c r="CU11" s="57"/>
      <c r="CV11" s="58"/>
      <c r="CW11" s="52"/>
      <c r="CX11" s="35"/>
      <c r="CY11" s="53"/>
      <c r="CZ11" s="54"/>
      <c r="DA11" s="55"/>
      <c r="DB11" s="56"/>
      <c r="DC11" s="57"/>
      <c r="DD11" s="58"/>
      <c r="DE11" s="52"/>
      <c r="DF11" s="35"/>
      <c r="DG11" s="53"/>
      <c r="DH11" s="54"/>
      <c r="DI11" s="55"/>
      <c r="DJ11" s="56"/>
      <c r="DK11" s="57"/>
      <c r="DL11" s="58"/>
      <c r="DM11" s="52"/>
      <c r="DN11" s="35"/>
      <c r="DO11" s="53"/>
      <c r="DP11" s="54"/>
      <c r="DQ11" s="55"/>
      <c r="DR11" s="56"/>
      <c r="DS11" s="57"/>
      <c r="DT11" s="58"/>
      <c r="DU11" s="52"/>
      <c r="DV11" s="35"/>
      <c r="DW11" s="53"/>
      <c r="DX11" s="54"/>
      <c r="DY11" s="55"/>
      <c r="DZ11" s="56"/>
      <c r="EA11" s="57"/>
      <c r="EB11" s="58"/>
      <c r="EC11" s="52"/>
      <c r="ED11" s="35"/>
      <c r="EE11" s="53"/>
      <c r="EF11" s="54"/>
      <c r="EG11" s="55"/>
      <c r="EH11" s="56"/>
      <c r="EI11" s="57"/>
      <c r="EJ11" s="58"/>
      <c r="EK11" s="52"/>
      <c r="EL11" s="35"/>
      <c r="EM11" s="53"/>
      <c r="EN11" s="54"/>
      <c r="EO11" s="55"/>
      <c r="EP11" s="56"/>
      <c r="EQ11" s="57"/>
      <c r="ER11" s="58"/>
      <c r="ES11" s="52"/>
      <c r="ET11" s="35"/>
      <c r="EU11" s="53"/>
      <c r="EV11" s="54"/>
      <c r="EW11" s="55"/>
      <c r="EX11" s="56"/>
      <c r="EY11" s="57"/>
      <c r="EZ11" s="58"/>
      <c r="FA11" s="52"/>
      <c r="FB11" s="35"/>
      <c r="FC11" s="53"/>
      <c r="FD11" s="54"/>
      <c r="FE11" s="55"/>
      <c r="FF11" s="56"/>
      <c r="FG11" s="57"/>
      <c r="FH11" s="58"/>
      <c r="FI11" s="52"/>
      <c r="FJ11" s="35"/>
      <c r="FK11" s="53"/>
      <c r="FL11" s="54"/>
      <c r="FM11" s="55"/>
      <c r="FN11" s="56"/>
      <c r="FO11" s="57"/>
      <c r="FP11" s="58"/>
      <c r="FQ11" s="52"/>
      <c r="FR11" s="35"/>
      <c r="FS11" s="53"/>
      <c r="FT11" s="54"/>
      <c r="FU11" s="55"/>
      <c r="FV11" s="56"/>
      <c r="FW11" s="57"/>
      <c r="FX11" s="58"/>
      <c r="FY11" s="52"/>
      <c r="FZ11" s="35"/>
      <c r="GA11" s="53"/>
      <c r="GB11" s="54"/>
      <c r="GC11" s="55"/>
      <c r="GD11" s="56"/>
      <c r="GE11" s="57"/>
      <c r="GF11" s="58"/>
      <c r="GG11" s="52"/>
      <c r="GH11" s="35"/>
      <c r="GI11" s="53"/>
      <c r="GJ11" s="54"/>
      <c r="GK11" s="55"/>
      <c r="GL11" s="56"/>
      <c r="GM11" s="57"/>
      <c r="GN11" s="58"/>
      <c r="GO11" s="52"/>
      <c r="GP11" s="35"/>
      <c r="GQ11" s="53"/>
      <c r="GR11" s="54"/>
      <c r="GS11" s="55"/>
      <c r="GT11" s="56"/>
      <c r="GU11" s="57"/>
      <c r="GV11" s="58"/>
      <c r="GW11" s="52"/>
      <c r="GX11" s="35"/>
      <c r="GY11" s="53"/>
      <c r="GZ11" s="54"/>
      <c r="HA11" s="55"/>
      <c r="HB11" s="56"/>
      <c r="HC11" s="57"/>
      <c r="HD11" s="58"/>
      <c r="HE11" s="52"/>
      <c r="HF11" s="35"/>
      <c r="HG11" s="53"/>
      <c r="HH11" s="54"/>
      <c r="HI11" s="55"/>
      <c r="HJ11" s="56"/>
      <c r="HK11" s="57"/>
      <c r="HL11" s="58"/>
      <c r="HM11" s="52"/>
      <c r="HN11" s="35"/>
      <c r="HO11" s="53"/>
      <c r="HP11" s="54"/>
      <c r="HQ11" s="55"/>
      <c r="HR11" s="56"/>
      <c r="HS11" s="57"/>
      <c r="HT11" s="58"/>
      <c r="HU11" s="52"/>
      <c r="HV11" s="35"/>
      <c r="HW11" s="53"/>
      <c r="HX11" s="54"/>
      <c r="HY11" s="55"/>
      <c r="HZ11" s="56"/>
      <c r="IA11" s="57"/>
      <c r="IB11" s="58"/>
      <c r="IC11" s="73"/>
      <c r="ID11" s="73"/>
      <c r="IE11" s="73"/>
      <c r="IF11" s="73"/>
      <c r="IG11" s="73"/>
      <c r="IH11" s="73"/>
      <c r="II11" s="73"/>
      <c r="IJ11" s="73"/>
      <c r="IK11" s="73"/>
      <c r="IL11" s="73"/>
      <c r="IM11" s="73"/>
      <c r="IN11" s="73"/>
      <c r="IO11" s="73"/>
      <c r="IP11" s="73"/>
      <c r="IQ11" s="73"/>
      <c r="IR11" s="73"/>
      <c r="IS11" s="73"/>
      <c r="IT11" s="73"/>
      <c r="IU11" s="73"/>
      <c r="IV11" s="73"/>
    </row>
    <row r="12" spans="1:256" s="23" customFormat="1" ht="33" customHeight="1">
      <c r="A12" s="187">
        <f>A9+1</f>
        <v>154</v>
      </c>
      <c r="B12" s="188" t="s">
        <v>215</v>
      </c>
      <c r="C12" s="205" t="s">
        <v>540</v>
      </c>
      <c r="D12" s="205" t="s">
        <v>541</v>
      </c>
      <c r="E12" s="186"/>
      <c r="F12" s="75"/>
      <c r="G12" s="76"/>
      <c r="H12" s="77"/>
      <c r="I12" s="72"/>
      <c r="J12" s="56"/>
      <c r="K12" s="57"/>
      <c r="L12" s="58"/>
      <c r="M12" s="52"/>
      <c r="N12" s="35"/>
      <c r="O12" s="53"/>
      <c r="P12" s="54"/>
      <c r="Q12" s="55"/>
      <c r="R12" s="56"/>
      <c r="S12" s="57"/>
      <c r="T12" s="58"/>
      <c r="U12" s="52"/>
      <c r="V12" s="35"/>
      <c r="W12" s="53"/>
      <c r="X12" s="54"/>
      <c r="Y12" s="55"/>
      <c r="Z12" s="56"/>
      <c r="AA12" s="57"/>
      <c r="AB12" s="58"/>
      <c r="AC12" s="52"/>
      <c r="AD12" s="35"/>
      <c r="AE12" s="53"/>
      <c r="AF12" s="54"/>
      <c r="AG12" s="55"/>
      <c r="AH12" s="56"/>
      <c r="AI12" s="57"/>
      <c r="AJ12" s="58"/>
      <c r="AK12" s="52"/>
      <c r="AL12" s="35"/>
      <c r="AM12" s="53"/>
      <c r="AN12" s="54"/>
      <c r="AO12" s="55"/>
      <c r="AP12" s="56"/>
      <c r="AQ12" s="57"/>
      <c r="AR12" s="58"/>
      <c r="AS12" s="52"/>
      <c r="AT12" s="35"/>
      <c r="AU12" s="53"/>
      <c r="AV12" s="54"/>
      <c r="AW12" s="55"/>
      <c r="AX12" s="56"/>
      <c r="AY12" s="57"/>
      <c r="AZ12" s="58"/>
      <c r="BA12" s="52"/>
      <c r="BB12" s="35"/>
      <c r="BC12" s="53"/>
      <c r="BD12" s="54"/>
      <c r="BE12" s="55"/>
      <c r="BF12" s="56"/>
      <c r="BG12" s="57"/>
      <c r="BH12" s="58"/>
      <c r="BI12" s="52"/>
      <c r="BJ12" s="35"/>
      <c r="BK12" s="53"/>
      <c r="BL12" s="54"/>
      <c r="BM12" s="55"/>
      <c r="BN12" s="56"/>
      <c r="BO12" s="57"/>
      <c r="BP12" s="58"/>
      <c r="BQ12" s="52"/>
      <c r="BR12" s="35"/>
      <c r="BS12" s="53"/>
      <c r="BT12" s="54"/>
      <c r="BU12" s="55"/>
      <c r="BV12" s="56"/>
      <c r="BW12" s="57"/>
      <c r="BX12" s="58"/>
      <c r="BY12" s="52"/>
      <c r="BZ12" s="35"/>
      <c r="CA12" s="53"/>
      <c r="CB12" s="54"/>
      <c r="CC12" s="55"/>
      <c r="CD12" s="56"/>
      <c r="CE12" s="57"/>
      <c r="CF12" s="58"/>
      <c r="CG12" s="52"/>
      <c r="CH12" s="35"/>
      <c r="CI12" s="53"/>
      <c r="CJ12" s="54"/>
      <c r="CK12" s="55"/>
      <c r="CL12" s="56"/>
      <c r="CM12" s="57"/>
      <c r="CN12" s="58"/>
      <c r="CO12" s="52"/>
      <c r="CP12" s="35"/>
      <c r="CQ12" s="53"/>
      <c r="CR12" s="54"/>
      <c r="CS12" s="55"/>
      <c r="CT12" s="56"/>
      <c r="CU12" s="57"/>
      <c r="CV12" s="58"/>
      <c r="CW12" s="52"/>
      <c r="CX12" s="35"/>
      <c r="CY12" s="53"/>
      <c r="CZ12" s="54"/>
      <c r="DA12" s="55"/>
      <c r="DB12" s="56"/>
      <c r="DC12" s="57"/>
      <c r="DD12" s="58"/>
      <c r="DE12" s="52"/>
      <c r="DF12" s="35"/>
      <c r="DG12" s="53"/>
      <c r="DH12" s="54"/>
      <c r="DI12" s="55"/>
      <c r="DJ12" s="56"/>
      <c r="DK12" s="57"/>
      <c r="DL12" s="58"/>
      <c r="DM12" s="52"/>
      <c r="DN12" s="35"/>
      <c r="DO12" s="53"/>
      <c r="DP12" s="54"/>
      <c r="DQ12" s="55"/>
      <c r="DR12" s="56"/>
      <c r="DS12" s="57"/>
      <c r="DT12" s="58"/>
      <c r="DU12" s="52"/>
      <c r="DV12" s="35"/>
      <c r="DW12" s="53"/>
      <c r="DX12" s="54"/>
      <c r="DY12" s="55"/>
      <c r="DZ12" s="56"/>
      <c r="EA12" s="57"/>
      <c r="EB12" s="58"/>
      <c r="EC12" s="52"/>
      <c r="ED12" s="35"/>
      <c r="EE12" s="53"/>
      <c r="EF12" s="54"/>
      <c r="EG12" s="55"/>
      <c r="EH12" s="56"/>
      <c r="EI12" s="57"/>
      <c r="EJ12" s="58"/>
      <c r="EK12" s="52"/>
      <c r="EL12" s="35"/>
      <c r="EM12" s="53"/>
      <c r="EN12" s="54"/>
      <c r="EO12" s="55"/>
      <c r="EP12" s="56"/>
      <c r="EQ12" s="57"/>
      <c r="ER12" s="58"/>
      <c r="ES12" s="52"/>
      <c r="ET12" s="35"/>
      <c r="EU12" s="53"/>
      <c r="EV12" s="54"/>
      <c r="EW12" s="55"/>
      <c r="EX12" s="56"/>
      <c r="EY12" s="57"/>
      <c r="EZ12" s="58"/>
      <c r="FA12" s="52"/>
      <c r="FB12" s="35"/>
      <c r="FC12" s="53"/>
      <c r="FD12" s="54"/>
      <c r="FE12" s="55"/>
      <c r="FF12" s="56"/>
      <c r="FG12" s="57"/>
      <c r="FH12" s="58"/>
      <c r="FI12" s="52"/>
      <c r="FJ12" s="35"/>
      <c r="FK12" s="53"/>
      <c r="FL12" s="54"/>
      <c r="FM12" s="55"/>
      <c r="FN12" s="56"/>
      <c r="FO12" s="57"/>
      <c r="FP12" s="58"/>
      <c r="FQ12" s="52"/>
      <c r="FR12" s="35"/>
      <c r="FS12" s="53"/>
      <c r="FT12" s="54"/>
      <c r="FU12" s="55"/>
      <c r="FV12" s="56"/>
      <c r="FW12" s="57"/>
      <c r="FX12" s="58"/>
      <c r="FY12" s="52"/>
      <c r="FZ12" s="35"/>
      <c r="GA12" s="53"/>
      <c r="GB12" s="54"/>
      <c r="GC12" s="55"/>
      <c r="GD12" s="56"/>
      <c r="GE12" s="57"/>
      <c r="GF12" s="58"/>
      <c r="GG12" s="52"/>
      <c r="GH12" s="35"/>
      <c r="GI12" s="53"/>
      <c r="GJ12" s="54"/>
      <c r="GK12" s="55"/>
      <c r="GL12" s="56"/>
      <c r="GM12" s="57"/>
      <c r="GN12" s="58"/>
      <c r="GO12" s="52"/>
      <c r="GP12" s="35"/>
      <c r="GQ12" s="53"/>
      <c r="GR12" s="54"/>
      <c r="GS12" s="55"/>
      <c r="GT12" s="56"/>
      <c r="GU12" s="57"/>
      <c r="GV12" s="58"/>
      <c r="GW12" s="52"/>
      <c r="GX12" s="35"/>
      <c r="GY12" s="53"/>
      <c r="GZ12" s="54"/>
      <c r="HA12" s="55"/>
      <c r="HB12" s="56"/>
      <c r="HC12" s="57"/>
      <c r="HD12" s="58"/>
      <c r="HE12" s="52"/>
      <c r="HF12" s="35"/>
      <c r="HG12" s="53"/>
      <c r="HH12" s="54"/>
      <c r="HI12" s="55"/>
      <c r="HJ12" s="56"/>
      <c r="HK12" s="57"/>
      <c r="HL12" s="58"/>
      <c r="HM12" s="52"/>
      <c r="HN12" s="35"/>
      <c r="HO12" s="53"/>
      <c r="HP12" s="54"/>
      <c r="HQ12" s="55"/>
      <c r="HR12" s="56"/>
      <c r="HS12" s="57"/>
      <c r="HT12" s="58"/>
      <c r="HU12" s="52"/>
      <c r="HV12" s="35"/>
      <c r="HW12" s="53"/>
      <c r="HX12" s="54"/>
      <c r="HY12" s="55"/>
      <c r="HZ12" s="56"/>
      <c r="IA12" s="57"/>
      <c r="IB12" s="58"/>
      <c r="IC12" s="73"/>
      <c r="ID12" s="73"/>
      <c r="IE12" s="73"/>
      <c r="IF12" s="73"/>
      <c r="IG12" s="73"/>
      <c r="IH12" s="73"/>
      <c r="II12" s="73"/>
      <c r="IJ12" s="73"/>
      <c r="IK12" s="73"/>
      <c r="IL12" s="73"/>
      <c r="IM12" s="73"/>
      <c r="IN12" s="73"/>
      <c r="IO12" s="73"/>
      <c r="IP12" s="73"/>
      <c r="IQ12" s="73"/>
      <c r="IR12" s="73"/>
      <c r="IS12" s="73"/>
      <c r="IT12" s="73"/>
      <c r="IU12" s="73"/>
      <c r="IV12" s="73"/>
    </row>
    <row r="13" spans="1:256" s="23" customFormat="1" ht="38.25" customHeight="1">
      <c r="A13" s="191"/>
      <c r="B13" s="192"/>
      <c r="C13" s="182" t="s">
        <v>542</v>
      </c>
      <c r="D13" s="182" t="s">
        <v>543</v>
      </c>
      <c r="E13" s="174" t="s">
        <v>5</v>
      </c>
      <c r="F13" s="171">
        <v>74</v>
      </c>
      <c r="G13" s="193"/>
      <c r="H13" s="175">
        <f t="shared" ref="H13" si="2">F13*G13</f>
        <v>0</v>
      </c>
      <c r="I13" s="72"/>
      <c r="J13" s="56"/>
      <c r="K13" s="57"/>
      <c r="L13" s="58"/>
      <c r="M13" s="52"/>
      <c r="N13" s="35"/>
      <c r="O13" s="53"/>
      <c r="P13" s="54"/>
      <c r="Q13" s="55"/>
      <c r="R13" s="56"/>
      <c r="S13" s="57"/>
      <c r="T13" s="58"/>
      <c r="U13" s="52"/>
      <c r="V13" s="35"/>
      <c r="W13" s="53"/>
      <c r="X13" s="54"/>
      <c r="Y13" s="55"/>
      <c r="Z13" s="56"/>
      <c r="AA13" s="57"/>
      <c r="AB13" s="58"/>
      <c r="AC13" s="52"/>
      <c r="AD13" s="35"/>
      <c r="AE13" s="53"/>
      <c r="AF13" s="54"/>
      <c r="AG13" s="55"/>
      <c r="AH13" s="56"/>
      <c r="AI13" s="57"/>
      <c r="AJ13" s="58"/>
      <c r="AK13" s="52"/>
      <c r="AL13" s="35"/>
      <c r="AM13" s="53"/>
      <c r="AN13" s="54"/>
      <c r="AO13" s="55"/>
      <c r="AP13" s="56"/>
      <c r="AQ13" s="57"/>
      <c r="AR13" s="58"/>
      <c r="AS13" s="52"/>
      <c r="AT13" s="35"/>
      <c r="AU13" s="53"/>
      <c r="AV13" s="54"/>
      <c r="AW13" s="55"/>
      <c r="AX13" s="56"/>
      <c r="AY13" s="57"/>
      <c r="AZ13" s="58"/>
      <c r="BA13" s="52"/>
      <c r="BB13" s="35"/>
      <c r="BC13" s="53"/>
      <c r="BD13" s="54"/>
      <c r="BE13" s="55"/>
      <c r="BF13" s="56"/>
      <c r="BG13" s="57"/>
      <c r="BH13" s="58"/>
      <c r="BI13" s="52"/>
      <c r="BJ13" s="35"/>
      <c r="BK13" s="53"/>
      <c r="BL13" s="54"/>
      <c r="BM13" s="55"/>
      <c r="BN13" s="56"/>
      <c r="BO13" s="57"/>
      <c r="BP13" s="58"/>
      <c r="BQ13" s="52"/>
      <c r="BR13" s="35"/>
      <c r="BS13" s="53"/>
      <c r="BT13" s="54"/>
      <c r="BU13" s="55"/>
      <c r="BV13" s="56"/>
      <c r="BW13" s="57"/>
      <c r="BX13" s="58"/>
      <c r="BY13" s="52"/>
      <c r="BZ13" s="35"/>
      <c r="CA13" s="53"/>
      <c r="CB13" s="54"/>
      <c r="CC13" s="55"/>
      <c r="CD13" s="56"/>
      <c r="CE13" s="57"/>
      <c r="CF13" s="58"/>
      <c r="CG13" s="52"/>
      <c r="CH13" s="35"/>
      <c r="CI13" s="53"/>
      <c r="CJ13" s="54"/>
      <c r="CK13" s="55"/>
      <c r="CL13" s="56"/>
      <c r="CM13" s="57"/>
      <c r="CN13" s="58"/>
      <c r="CO13" s="52"/>
      <c r="CP13" s="35"/>
      <c r="CQ13" s="53"/>
      <c r="CR13" s="54"/>
      <c r="CS13" s="55"/>
      <c r="CT13" s="56"/>
      <c r="CU13" s="57"/>
      <c r="CV13" s="58"/>
      <c r="CW13" s="52"/>
      <c r="CX13" s="35"/>
      <c r="CY13" s="53"/>
      <c r="CZ13" s="54"/>
      <c r="DA13" s="55"/>
      <c r="DB13" s="56"/>
      <c r="DC13" s="57"/>
      <c r="DD13" s="58"/>
      <c r="DE13" s="52"/>
      <c r="DF13" s="35"/>
      <c r="DG13" s="53"/>
      <c r="DH13" s="54"/>
      <c r="DI13" s="55"/>
      <c r="DJ13" s="56"/>
      <c r="DK13" s="57"/>
      <c r="DL13" s="58"/>
      <c r="DM13" s="52"/>
      <c r="DN13" s="35"/>
      <c r="DO13" s="53"/>
      <c r="DP13" s="54"/>
      <c r="DQ13" s="55"/>
      <c r="DR13" s="56"/>
      <c r="DS13" s="57"/>
      <c r="DT13" s="58"/>
      <c r="DU13" s="52"/>
      <c r="DV13" s="35"/>
      <c r="DW13" s="53"/>
      <c r="DX13" s="54"/>
      <c r="DY13" s="55"/>
      <c r="DZ13" s="56"/>
      <c r="EA13" s="57"/>
      <c r="EB13" s="58"/>
      <c r="EC13" s="52"/>
      <c r="ED13" s="35"/>
      <c r="EE13" s="53"/>
      <c r="EF13" s="54"/>
      <c r="EG13" s="55"/>
      <c r="EH13" s="56"/>
      <c r="EI13" s="57"/>
      <c r="EJ13" s="58"/>
      <c r="EK13" s="52"/>
      <c r="EL13" s="35"/>
      <c r="EM13" s="53"/>
      <c r="EN13" s="54"/>
      <c r="EO13" s="55"/>
      <c r="EP13" s="56"/>
      <c r="EQ13" s="57"/>
      <c r="ER13" s="58"/>
      <c r="ES13" s="52"/>
      <c r="ET13" s="35"/>
      <c r="EU13" s="53"/>
      <c r="EV13" s="54"/>
      <c r="EW13" s="55"/>
      <c r="EX13" s="56"/>
      <c r="EY13" s="57"/>
      <c r="EZ13" s="58"/>
      <c r="FA13" s="52"/>
      <c r="FB13" s="35"/>
      <c r="FC13" s="53"/>
      <c r="FD13" s="54"/>
      <c r="FE13" s="55"/>
      <c r="FF13" s="56"/>
      <c r="FG13" s="57"/>
      <c r="FH13" s="58"/>
      <c r="FI13" s="52"/>
      <c r="FJ13" s="35"/>
      <c r="FK13" s="53"/>
      <c r="FL13" s="54"/>
      <c r="FM13" s="55"/>
      <c r="FN13" s="56"/>
      <c r="FO13" s="57"/>
      <c r="FP13" s="58"/>
      <c r="FQ13" s="52"/>
      <c r="FR13" s="35"/>
      <c r="FS13" s="53"/>
      <c r="FT13" s="54"/>
      <c r="FU13" s="55"/>
      <c r="FV13" s="56"/>
      <c r="FW13" s="57"/>
      <c r="FX13" s="58"/>
      <c r="FY13" s="52"/>
      <c r="FZ13" s="35"/>
      <c r="GA13" s="53"/>
      <c r="GB13" s="54"/>
      <c r="GC13" s="55"/>
      <c r="GD13" s="56"/>
      <c r="GE13" s="57"/>
      <c r="GF13" s="58"/>
      <c r="GG13" s="52"/>
      <c r="GH13" s="35"/>
      <c r="GI13" s="53"/>
      <c r="GJ13" s="54"/>
      <c r="GK13" s="55"/>
      <c r="GL13" s="56"/>
      <c r="GM13" s="57"/>
      <c r="GN13" s="58"/>
      <c r="GO13" s="52"/>
      <c r="GP13" s="35"/>
      <c r="GQ13" s="53"/>
      <c r="GR13" s="54"/>
      <c r="GS13" s="55"/>
      <c r="GT13" s="56"/>
      <c r="GU13" s="57"/>
      <c r="GV13" s="58"/>
      <c r="GW13" s="52"/>
      <c r="GX13" s="35"/>
      <c r="GY13" s="53"/>
      <c r="GZ13" s="54"/>
      <c r="HA13" s="55"/>
      <c r="HB13" s="56"/>
      <c r="HC13" s="57"/>
      <c r="HD13" s="58"/>
      <c r="HE13" s="52"/>
      <c r="HF13" s="35"/>
      <c r="HG13" s="53"/>
      <c r="HH13" s="54"/>
      <c r="HI13" s="55"/>
      <c r="HJ13" s="56"/>
      <c r="HK13" s="57"/>
      <c r="HL13" s="58"/>
      <c r="HM13" s="52"/>
      <c r="HN13" s="35"/>
      <c r="HO13" s="53"/>
      <c r="HP13" s="54"/>
      <c r="HQ13" s="55"/>
      <c r="HR13" s="56"/>
      <c r="HS13" s="57"/>
      <c r="HT13" s="58"/>
      <c r="HU13" s="52"/>
      <c r="HV13" s="35"/>
      <c r="HW13" s="53"/>
      <c r="HX13" s="54"/>
      <c r="HY13" s="55"/>
      <c r="HZ13" s="56"/>
      <c r="IA13" s="57"/>
      <c r="IB13" s="58"/>
      <c r="IC13" s="73"/>
      <c r="ID13" s="73"/>
      <c r="IE13" s="73"/>
      <c r="IF13" s="73"/>
      <c r="IG13" s="73"/>
      <c r="IH13" s="73"/>
      <c r="II13" s="73"/>
      <c r="IJ13" s="73"/>
      <c r="IK13" s="73"/>
      <c r="IL13" s="73"/>
      <c r="IM13" s="73"/>
      <c r="IN13" s="73"/>
      <c r="IO13" s="73"/>
      <c r="IP13" s="73"/>
      <c r="IQ13" s="73"/>
      <c r="IR13" s="73"/>
      <c r="IS13" s="73"/>
      <c r="IT13" s="73"/>
      <c r="IU13" s="73"/>
      <c r="IV13" s="73"/>
    </row>
    <row r="14" spans="1:256" s="23" customFormat="1" ht="10.5" customHeight="1">
      <c r="A14" s="51"/>
      <c r="B14" s="34"/>
      <c r="C14" s="63"/>
      <c r="D14" s="63"/>
      <c r="E14" s="59"/>
      <c r="F14" s="60"/>
      <c r="G14" s="61"/>
      <c r="H14" s="62"/>
      <c r="I14" s="72"/>
      <c r="J14" s="56"/>
      <c r="K14" s="57"/>
      <c r="L14" s="58"/>
      <c r="M14" s="52"/>
      <c r="N14" s="35"/>
      <c r="O14" s="53"/>
      <c r="P14" s="54"/>
      <c r="Q14" s="55"/>
      <c r="R14" s="56"/>
      <c r="S14" s="57"/>
      <c r="T14" s="58"/>
      <c r="U14" s="52"/>
      <c r="V14" s="35"/>
      <c r="W14" s="53"/>
      <c r="X14" s="54"/>
      <c r="Y14" s="55"/>
      <c r="Z14" s="56"/>
      <c r="AA14" s="57"/>
      <c r="AB14" s="58"/>
      <c r="AC14" s="52"/>
      <c r="AD14" s="35"/>
      <c r="AE14" s="53"/>
      <c r="AF14" s="54"/>
      <c r="AG14" s="55"/>
      <c r="AH14" s="56"/>
      <c r="AI14" s="57"/>
      <c r="AJ14" s="58"/>
      <c r="AK14" s="52"/>
      <c r="AL14" s="35"/>
      <c r="AM14" s="53"/>
      <c r="AN14" s="54"/>
      <c r="AO14" s="55"/>
      <c r="AP14" s="56"/>
      <c r="AQ14" s="57"/>
      <c r="AR14" s="58"/>
      <c r="AS14" s="52"/>
      <c r="AT14" s="35"/>
      <c r="AU14" s="53"/>
      <c r="AV14" s="54"/>
      <c r="AW14" s="55"/>
      <c r="AX14" s="56"/>
      <c r="AY14" s="57"/>
      <c r="AZ14" s="58"/>
      <c r="BA14" s="52"/>
      <c r="BB14" s="35"/>
      <c r="BC14" s="53"/>
      <c r="BD14" s="54"/>
      <c r="BE14" s="55"/>
      <c r="BF14" s="56"/>
      <c r="BG14" s="57"/>
      <c r="BH14" s="58"/>
      <c r="BI14" s="52"/>
      <c r="BJ14" s="35"/>
      <c r="BK14" s="53"/>
      <c r="BL14" s="54"/>
      <c r="BM14" s="55"/>
      <c r="BN14" s="56"/>
      <c r="BO14" s="57"/>
      <c r="BP14" s="58"/>
      <c r="BQ14" s="52"/>
      <c r="BR14" s="35"/>
      <c r="BS14" s="53"/>
      <c r="BT14" s="54"/>
      <c r="BU14" s="55"/>
      <c r="BV14" s="56"/>
      <c r="BW14" s="57"/>
      <c r="BX14" s="58"/>
      <c r="BY14" s="52"/>
      <c r="BZ14" s="35"/>
      <c r="CA14" s="53"/>
      <c r="CB14" s="54"/>
      <c r="CC14" s="55"/>
      <c r="CD14" s="56"/>
      <c r="CE14" s="57"/>
      <c r="CF14" s="58"/>
      <c r="CG14" s="52"/>
      <c r="CH14" s="35"/>
      <c r="CI14" s="53"/>
      <c r="CJ14" s="54"/>
      <c r="CK14" s="55"/>
      <c r="CL14" s="56"/>
      <c r="CM14" s="57"/>
      <c r="CN14" s="58"/>
      <c r="CO14" s="52"/>
      <c r="CP14" s="35"/>
      <c r="CQ14" s="53"/>
      <c r="CR14" s="54"/>
      <c r="CS14" s="55"/>
      <c r="CT14" s="56"/>
      <c r="CU14" s="57"/>
      <c r="CV14" s="58"/>
      <c r="CW14" s="52"/>
      <c r="CX14" s="35"/>
      <c r="CY14" s="53"/>
      <c r="CZ14" s="54"/>
      <c r="DA14" s="55"/>
      <c r="DB14" s="56"/>
      <c r="DC14" s="57"/>
      <c r="DD14" s="58"/>
      <c r="DE14" s="52"/>
      <c r="DF14" s="35"/>
      <c r="DG14" s="53"/>
      <c r="DH14" s="54"/>
      <c r="DI14" s="55"/>
      <c r="DJ14" s="56"/>
      <c r="DK14" s="57"/>
      <c r="DL14" s="58"/>
      <c r="DM14" s="52"/>
      <c r="DN14" s="35"/>
      <c r="DO14" s="53"/>
      <c r="DP14" s="54"/>
      <c r="DQ14" s="55"/>
      <c r="DR14" s="56"/>
      <c r="DS14" s="57"/>
      <c r="DT14" s="58"/>
      <c r="DU14" s="52"/>
      <c r="DV14" s="35"/>
      <c r="DW14" s="53"/>
      <c r="DX14" s="54"/>
      <c r="DY14" s="55"/>
      <c r="DZ14" s="56"/>
      <c r="EA14" s="57"/>
      <c r="EB14" s="58"/>
      <c r="EC14" s="52"/>
      <c r="ED14" s="35"/>
      <c r="EE14" s="53"/>
      <c r="EF14" s="54"/>
      <c r="EG14" s="55"/>
      <c r="EH14" s="56"/>
      <c r="EI14" s="57"/>
      <c r="EJ14" s="58"/>
      <c r="EK14" s="52"/>
      <c r="EL14" s="35"/>
      <c r="EM14" s="53"/>
      <c r="EN14" s="54"/>
      <c r="EO14" s="55"/>
      <c r="EP14" s="56"/>
      <c r="EQ14" s="57"/>
      <c r="ER14" s="58"/>
      <c r="ES14" s="52"/>
      <c r="ET14" s="35"/>
      <c r="EU14" s="53"/>
      <c r="EV14" s="54"/>
      <c r="EW14" s="55"/>
      <c r="EX14" s="56"/>
      <c r="EY14" s="57"/>
      <c r="EZ14" s="58"/>
      <c r="FA14" s="52"/>
      <c r="FB14" s="35"/>
      <c r="FC14" s="53"/>
      <c r="FD14" s="54"/>
      <c r="FE14" s="55"/>
      <c r="FF14" s="56"/>
      <c r="FG14" s="57"/>
      <c r="FH14" s="58"/>
      <c r="FI14" s="52"/>
      <c r="FJ14" s="35"/>
      <c r="FK14" s="53"/>
      <c r="FL14" s="54"/>
      <c r="FM14" s="55"/>
      <c r="FN14" s="56"/>
      <c r="FO14" s="57"/>
      <c r="FP14" s="58"/>
      <c r="FQ14" s="52"/>
      <c r="FR14" s="35"/>
      <c r="FS14" s="53"/>
      <c r="FT14" s="54"/>
      <c r="FU14" s="55"/>
      <c r="FV14" s="56"/>
      <c r="FW14" s="57"/>
      <c r="FX14" s="58"/>
      <c r="FY14" s="52"/>
      <c r="FZ14" s="35"/>
      <c r="GA14" s="53"/>
      <c r="GB14" s="54"/>
      <c r="GC14" s="55"/>
      <c r="GD14" s="56"/>
      <c r="GE14" s="57"/>
      <c r="GF14" s="58"/>
      <c r="GG14" s="52"/>
      <c r="GH14" s="35"/>
      <c r="GI14" s="53"/>
      <c r="GJ14" s="54"/>
      <c r="GK14" s="55"/>
      <c r="GL14" s="56"/>
      <c r="GM14" s="57"/>
      <c r="GN14" s="58"/>
      <c r="GO14" s="52"/>
      <c r="GP14" s="35"/>
      <c r="GQ14" s="53"/>
      <c r="GR14" s="54"/>
      <c r="GS14" s="55"/>
      <c r="GT14" s="56"/>
      <c r="GU14" s="57"/>
      <c r="GV14" s="58"/>
      <c r="GW14" s="52"/>
      <c r="GX14" s="35"/>
      <c r="GY14" s="53"/>
      <c r="GZ14" s="54"/>
      <c r="HA14" s="55"/>
      <c r="HB14" s="56"/>
      <c r="HC14" s="57"/>
      <c r="HD14" s="58"/>
      <c r="HE14" s="52"/>
      <c r="HF14" s="35"/>
      <c r="HG14" s="53"/>
      <c r="HH14" s="54"/>
      <c r="HI14" s="55"/>
      <c r="HJ14" s="56"/>
      <c r="HK14" s="57"/>
      <c r="HL14" s="58"/>
      <c r="HM14" s="52"/>
      <c r="HN14" s="35"/>
      <c r="HO14" s="53"/>
      <c r="HP14" s="54"/>
      <c r="HQ14" s="55"/>
      <c r="HR14" s="56"/>
      <c r="HS14" s="57"/>
      <c r="HT14" s="58"/>
      <c r="HU14" s="52"/>
      <c r="HV14" s="35"/>
      <c r="HW14" s="53"/>
      <c r="HX14" s="54"/>
      <c r="HY14" s="55"/>
      <c r="HZ14" s="56"/>
      <c r="IA14" s="57"/>
      <c r="IB14" s="58"/>
      <c r="IC14" s="73"/>
      <c r="ID14" s="73"/>
      <c r="IE14" s="73"/>
      <c r="IF14" s="73"/>
      <c r="IG14" s="73"/>
      <c r="IH14" s="73"/>
      <c r="II14" s="73"/>
      <c r="IJ14" s="73"/>
      <c r="IK14" s="73"/>
      <c r="IL14" s="73"/>
      <c r="IM14" s="73"/>
      <c r="IN14" s="73"/>
      <c r="IO14" s="73"/>
      <c r="IP14" s="73"/>
      <c r="IQ14" s="73"/>
      <c r="IR14" s="73"/>
      <c r="IS14" s="73"/>
      <c r="IT14" s="73"/>
      <c r="IU14" s="73"/>
      <c r="IV14" s="73"/>
    </row>
    <row r="15" spans="1:256" s="23" customFormat="1" ht="71.25" customHeight="1">
      <c r="A15" s="187">
        <f>A12+1</f>
        <v>155</v>
      </c>
      <c r="B15" s="188" t="s">
        <v>216</v>
      </c>
      <c r="C15" s="44" t="s">
        <v>544</v>
      </c>
      <c r="D15" s="44" t="s">
        <v>545</v>
      </c>
      <c r="E15" s="186"/>
      <c r="F15" s="75"/>
      <c r="G15" s="76"/>
      <c r="H15" s="77"/>
      <c r="I15" s="72"/>
      <c r="J15" s="56"/>
      <c r="K15" s="57"/>
      <c r="L15" s="58"/>
      <c r="M15" s="52"/>
      <c r="N15" s="35"/>
      <c r="O15" s="53"/>
      <c r="P15" s="54"/>
      <c r="Q15" s="55"/>
      <c r="R15" s="56"/>
      <c r="S15" s="57"/>
      <c r="T15" s="58"/>
      <c r="U15" s="52"/>
      <c r="V15" s="35"/>
      <c r="W15" s="53"/>
      <c r="X15" s="54"/>
      <c r="Y15" s="55"/>
      <c r="Z15" s="56"/>
      <c r="AA15" s="57"/>
      <c r="AB15" s="58"/>
      <c r="AC15" s="52"/>
      <c r="AD15" s="35"/>
      <c r="AE15" s="53"/>
      <c r="AF15" s="54"/>
      <c r="AG15" s="55"/>
      <c r="AH15" s="56"/>
      <c r="AI15" s="57"/>
      <c r="AJ15" s="58"/>
      <c r="AK15" s="52"/>
      <c r="AL15" s="35"/>
      <c r="AM15" s="53"/>
      <c r="AN15" s="54"/>
      <c r="AO15" s="55"/>
      <c r="AP15" s="56"/>
      <c r="AQ15" s="57"/>
      <c r="AR15" s="58"/>
      <c r="AS15" s="52"/>
      <c r="AT15" s="35"/>
      <c r="AU15" s="53"/>
      <c r="AV15" s="54"/>
      <c r="AW15" s="55"/>
      <c r="AX15" s="56"/>
      <c r="AY15" s="57"/>
      <c r="AZ15" s="58"/>
      <c r="BA15" s="52"/>
      <c r="BB15" s="35"/>
      <c r="BC15" s="53"/>
      <c r="BD15" s="54"/>
      <c r="BE15" s="55"/>
      <c r="BF15" s="56"/>
      <c r="BG15" s="57"/>
      <c r="BH15" s="58"/>
      <c r="BI15" s="52"/>
      <c r="BJ15" s="35"/>
      <c r="BK15" s="53"/>
      <c r="BL15" s="54"/>
      <c r="BM15" s="55"/>
      <c r="BN15" s="56"/>
      <c r="BO15" s="57"/>
      <c r="BP15" s="58"/>
      <c r="BQ15" s="52"/>
      <c r="BR15" s="35"/>
      <c r="BS15" s="53"/>
      <c r="BT15" s="54"/>
      <c r="BU15" s="55"/>
      <c r="BV15" s="56"/>
      <c r="BW15" s="57"/>
      <c r="BX15" s="58"/>
      <c r="BY15" s="52"/>
      <c r="BZ15" s="35"/>
      <c r="CA15" s="53"/>
      <c r="CB15" s="54"/>
      <c r="CC15" s="55"/>
      <c r="CD15" s="56"/>
      <c r="CE15" s="57"/>
      <c r="CF15" s="58"/>
      <c r="CG15" s="52"/>
      <c r="CH15" s="35"/>
      <c r="CI15" s="53"/>
      <c r="CJ15" s="54"/>
      <c r="CK15" s="55"/>
      <c r="CL15" s="56"/>
      <c r="CM15" s="57"/>
      <c r="CN15" s="58"/>
      <c r="CO15" s="52"/>
      <c r="CP15" s="35"/>
      <c r="CQ15" s="53"/>
      <c r="CR15" s="54"/>
      <c r="CS15" s="55"/>
      <c r="CT15" s="56"/>
      <c r="CU15" s="57"/>
      <c r="CV15" s="58"/>
      <c r="CW15" s="52"/>
      <c r="CX15" s="35"/>
      <c r="CY15" s="53"/>
      <c r="CZ15" s="54"/>
      <c r="DA15" s="55"/>
      <c r="DB15" s="56"/>
      <c r="DC15" s="57"/>
      <c r="DD15" s="58"/>
      <c r="DE15" s="52"/>
      <c r="DF15" s="35"/>
      <c r="DG15" s="53"/>
      <c r="DH15" s="54"/>
      <c r="DI15" s="55"/>
      <c r="DJ15" s="56"/>
      <c r="DK15" s="57"/>
      <c r="DL15" s="58"/>
      <c r="DM15" s="52"/>
      <c r="DN15" s="35"/>
      <c r="DO15" s="53"/>
      <c r="DP15" s="54"/>
      <c r="DQ15" s="55"/>
      <c r="DR15" s="56"/>
      <c r="DS15" s="57"/>
      <c r="DT15" s="58"/>
      <c r="DU15" s="52"/>
      <c r="DV15" s="35"/>
      <c r="DW15" s="53"/>
      <c r="DX15" s="54"/>
      <c r="DY15" s="55"/>
      <c r="DZ15" s="56"/>
      <c r="EA15" s="57"/>
      <c r="EB15" s="58"/>
      <c r="EC15" s="52"/>
      <c r="ED15" s="35"/>
      <c r="EE15" s="53"/>
      <c r="EF15" s="54"/>
      <c r="EG15" s="55"/>
      <c r="EH15" s="56"/>
      <c r="EI15" s="57"/>
      <c r="EJ15" s="58"/>
      <c r="EK15" s="52"/>
      <c r="EL15" s="35"/>
      <c r="EM15" s="53"/>
      <c r="EN15" s="54"/>
      <c r="EO15" s="55"/>
      <c r="EP15" s="56"/>
      <c r="EQ15" s="57"/>
      <c r="ER15" s="58"/>
      <c r="ES15" s="52"/>
      <c r="ET15" s="35"/>
      <c r="EU15" s="53"/>
      <c r="EV15" s="54"/>
      <c r="EW15" s="55"/>
      <c r="EX15" s="56"/>
      <c r="EY15" s="57"/>
      <c r="EZ15" s="58"/>
      <c r="FA15" s="52"/>
      <c r="FB15" s="35"/>
      <c r="FC15" s="53"/>
      <c r="FD15" s="54"/>
      <c r="FE15" s="55"/>
      <c r="FF15" s="56"/>
      <c r="FG15" s="57"/>
      <c r="FH15" s="58"/>
      <c r="FI15" s="52"/>
      <c r="FJ15" s="35"/>
      <c r="FK15" s="53"/>
      <c r="FL15" s="54"/>
      <c r="FM15" s="55"/>
      <c r="FN15" s="56"/>
      <c r="FO15" s="57"/>
      <c r="FP15" s="58"/>
      <c r="FQ15" s="52"/>
      <c r="FR15" s="35"/>
      <c r="FS15" s="53"/>
      <c r="FT15" s="54"/>
      <c r="FU15" s="55"/>
      <c r="FV15" s="56"/>
      <c r="FW15" s="57"/>
      <c r="FX15" s="58"/>
      <c r="FY15" s="52"/>
      <c r="FZ15" s="35"/>
      <c r="GA15" s="53"/>
      <c r="GB15" s="54"/>
      <c r="GC15" s="55"/>
      <c r="GD15" s="56"/>
      <c r="GE15" s="57"/>
      <c r="GF15" s="58"/>
      <c r="GG15" s="52"/>
      <c r="GH15" s="35"/>
      <c r="GI15" s="53"/>
      <c r="GJ15" s="54"/>
      <c r="GK15" s="55"/>
      <c r="GL15" s="56"/>
      <c r="GM15" s="57"/>
      <c r="GN15" s="58"/>
      <c r="GO15" s="52"/>
      <c r="GP15" s="35"/>
      <c r="GQ15" s="53"/>
      <c r="GR15" s="54"/>
      <c r="GS15" s="55"/>
      <c r="GT15" s="56"/>
      <c r="GU15" s="57"/>
      <c r="GV15" s="58"/>
      <c r="GW15" s="52"/>
      <c r="GX15" s="35"/>
      <c r="GY15" s="53"/>
      <c r="GZ15" s="54"/>
      <c r="HA15" s="55"/>
      <c r="HB15" s="56"/>
      <c r="HC15" s="57"/>
      <c r="HD15" s="58"/>
      <c r="HE15" s="52"/>
      <c r="HF15" s="35"/>
      <c r="HG15" s="53"/>
      <c r="HH15" s="54"/>
      <c r="HI15" s="55"/>
      <c r="HJ15" s="56"/>
      <c r="HK15" s="57"/>
      <c r="HL15" s="58"/>
      <c r="HM15" s="52"/>
      <c r="HN15" s="35"/>
      <c r="HO15" s="53"/>
      <c r="HP15" s="54"/>
      <c r="HQ15" s="55"/>
      <c r="HR15" s="56"/>
      <c r="HS15" s="57"/>
      <c r="HT15" s="58"/>
      <c r="HU15" s="52"/>
      <c r="HV15" s="35"/>
      <c r="HW15" s="53"/>
      <c r="HX15" s="54"/>
      <c r="HY15" s="55"/>
      <c r="HZ15" s="56"/>
      <c r="IA15" s="57"/>
      <c r="IB15" s="58"/>
      <c r="IC15" s="73"/>
      <c r="ID15" s="73"/>
      <c r="IE15" s="73"/>
      <c r="IF15" s="73"/>
      <c r="IG15" s="73"/>
      <c r="IH15" s="73"/>
      <c r="II15" s="73"/>
      <c r="IJ15" s="73"/>
      <c r="IK15" s="73"/>
      <c r="IL15" s="73"/>
      <c r="IM15" s="73"/>
      <c r="IN15" s="73"/>
      <c r="IO15" s="73"/>
      <c r="IP15" s="73"/>
      <c r="IQ15" s="73"/>
      <c r="IR15" s="73"/>
      <c r="IS15" s="73"/>
      <c r="IT15" s="73"/>
      <c r="IU15" s="73"/>
      <c r="IV15" s="73"/>
    </row>
    <row r="16" spans="1:256" s="23" customFormat="1" ht="38.25" customHeight="1">
      <c r="A16" s="191"/>
      <c r="B16" s="192"/>
      <c r="C16" s="182" t="s">
        <v>546</v>
      </c>
      <c r="D16" s="182" t="s">
        <v>547</v>
      </c>
      <c r="E16" s="174" t="s">
        <v>5</v>
      </c>
      <c r="F16" s="171">
        <v>15</v>
      </c>
      <c r="G16" s="193"/>
      <c r="H16" s="175">
        <f t="shared" ref="H16" si="3">F16*G16</f>
        <v>0</v>
      </c>
      <c r="I16" s="72"/>
      <c r="J16" s="56"/>
      <c r="K16" s="57"/>
      <c r="L16" s="58"/>
      <c r="M16" s="52"/>
      <c r="N16" s="35"/>
      <c r="O16" s="53"/>
      <c r="P16" s="54"/>
      <c r="Q16" s="55"/>
      <c r="R16" s="56"/>
      <c r="S16" s="57"/>
      <c r="T16" s="58"/>
      <c r="U16" s="52"/>
      <c r="V16" s="35"/>
      <c r="W16" s="53"/>
      <c r="X16" s="54"/>
      <c r="Y16" s="55"/>
      <c r="Z16" s="56"/>
      <c r="AA16" s="57"/>
      <c r="AB16" s="58"/>
      <c r="AC16" s="52"/>
      <c r="AD16" s="35"/>
      <c r="AE16" s="53"/>
      <c r="AF16" s="54"/>
      <c r="AG16" s="55"/>
      <c r="AH16" s="56"/>
      <c r="AI16" s="57"/>
      <c r="AJ16" s="58"/>
      <c r="AK16" s="52"/>
      <c r="AL16" s="35"/>
      <c r="AM16" s="53"/>
      <c r="AN16" s="54"/>
      <c r="AO16" s="55"/>
      <c r="AP16" s="56"/>
      <c r="AQ16" s="57"/>
      <c r="AR16" s="58"/>
      <c r="AS16" s="52"/>
      <c r="AT16" s="35"/>
      <c r="AU16" s="53"/>
      <c r="AV16" s="54"/>
      <c r="AW16" s="55"/>
      <c r="AX16" s="56"/>
      <c r="AY16" s="57"/>
      <c r="AZ16" s="58"/>
      <c r="BA16" s="52"/>
      <c r="BB16" s="35"/>
      <c r="BC16" s="53"/>
      <c r="BD16" s="54"/>
      <c r="BE16" s="55"/>
      <c r="BF16" s="56"/>
      <c r="BG16" s="57"/>
      <c r="BH16" s="58"/>
      <c r="BI16" s="52"/>
      <c r="BJ16" s="35"/>
      <c r="BK16" s="53"/>
      <c r="BL16" s="54"/>
      <c r="BM16" s="55"/>
      <c r="BN16" s="56"/>
      <c r="BO16" s="57"/>
      <c r="BP16" s="58"/>
      <c r="BQ16" s="52"/>
      <c r="BR16" s="35"/>
      <c r="BS16" s="53"/>
      <c r="BT16" s="54"/>
      <c r="BU16" s="55"/>
      <c r="BV16" s="56"/>
      <c r="BW16" s="57"/>
      <c r="BX16" s="58"/>
      <c r="BY16" s="52"/>
      <c r="BZ16" s="35"/>
      <c r="CA16" s="53"/>
      <c r="CB16" s="54"/>
      <c r="CC16" s="55"/>
      <c r="CD16" s="56"/>
      <c r="CE16" s="57"/>
      <c r="CF16" s="58"/>
      <c r="CG16" s="52"/>
      <c r="CH16" s="35"/>
      <c r="CI16" s="53"/>
      <c r="CJ16" s="54"/>
      <c r="CK16" s="55"/>
      <c r="CL16" s="56"/>
      <c r="CM16" s="57"/>
      <c r="CN16" s="58"/>
      <c r="CO16" s="52"/>
      <c r="CP16" s="35"/>
      <c r="CQ16" s="53"/>
      <c r="CR16" s="54"/>
      <c r="CS16" s="55"/>
      <c r="CT16" s="56"/>
      <c r="CU16" s="57"/>
      <c r="CV16" s="58"/>
      <c r="CW16" s="52"/>
      <c r="CX16" s="35"/>
      <c r="CY16" s="53"/>
      <c r="CZ16" s="54"/>
      <c r="DA16" s="55"/>
      <c r="DB16" s="56"/>
      <c r="DC16" s="57"/>
      <c r="DD16" s="58"/>
      <c r="DE16" s="52"/>
      <c r="DF16" s="35"/>
      <c r="DG16" s="53"/>
      <c r="DH16" s="54"/>
      <c r="DI16" s="55"/>
      <c r="DJ16" s="56"/>
      <c r="DK16" s="57"/>
      <c r="DL16" s="58"/>
      <c r="DM16" s="52"/>
      <c r="DN16" s="35"/>
      <c r="DO16" s="53"/>
      <c r="DP16" s="54"/>
      <c r="DQ16" s="55"/>
      <c r="DR16" s="56"/>
      <c r="DS16" s="57"/>
      <c r="DT16" s="58"/>
      <c r="DU16" s="52"/>
      <c r="DV16" s="35"/>
      <c r="DW16" s="53"/>
      <c r="DX16" s="54"/>
      <c r="DY16" s="55"/>
      <c r="DZ16" s="56"/>
      <c r="EA16" s="57"/>
      <c r="EB16" s="58"/>
      <c r="EC16" s="52"/>
      <c r="ED16" s="35"/>
      <c r="EE16" s="53"/>
      <c r="EF16" s="54"/>
      <c r="EG16" s="55"/>
      <c r="EH16" s="56"/>
      <c r="EI16" s="57"/>
      <c r="EJ16" s="58"/>
      <c r="EK16" s="52"/>
      <c r="EL16" s="35"/>
      <c r="EM16" s="53"/>
      <c r="EN16" s="54"/>
      <c r="EO16" s="55"/>
      <c r="EP16" s="56"/>
      <c r="EQ16" s="57"/>
      <c r="ER16" s="58"/>
      <c r="ES16" s="52"/>
      <c r="ET16" s="35"/>
      <c r="EU16" s="53"/>
      <c r="EV16" s="54"/>
      <c r="EW16" s="55"/>
      <c r="EX16" s="56"/>
      <c r="EY16" s="57"/>
      <c r="EZ16" s="58"/>
      <c r="FA16" s="52"/>
      <c r="FB16" s="35"/>
      <c r="FC16" s="53"/>
      <c r="FD16" s="54"/>
      <c r="FE16" s="55"/>
      <c r="FF16" s="56"/>
      <c r="FG16" s="57"/>
      <c r="FH16" s="58"/>
      <c r="FI16" s="52"/>
      <c r="FJ16" s="35"/>
      <c r="FK16" s="53"/>
      <c r="FL16" s="54"/>
      <c r="FM16" s="55"/>
      <c r="FN16" s="56"/>
      <c r="FO16" s="57"/>
      <c r="FP16" s="58"/>
      <c r="FQ16" s="52"/>
      <c r="FR16" s="35"/>
      <c r="FS16" s="53"/>
      <c r="FT16" s="54"/>
      <c r="FU16" s="55"/>
      <c r="FV16" s="56"/>
      <c r="FW16" s="57"/>
      <c r="FX16" s="58"/>
      <c r="FY16" s="52"/>
      <c r="FZ16" s="35"/>
      <c r="GA16" s="53"/>
      <c r="GB16" s="54"/>
      <c r="GC16" s="55"/>
      <c r="GD16" s="56"/>
      <c r="GE16" s="57"/>
      <c r="GF16" s="58"/>
      <c r="GG16" s="52"/>
      <c r="GH16" s="35"/>
      <c r="GI16" s="53"/>
      <c r="GJ16" s="54"/>
      <c r="GK16" s="55"/>
      <c r="GL16" s="56"/>
      <c r="GM16" s="57"/>
      <c r="GN16" s="58"/>
      <c r="GO16" s="52"/>
      <c r="GP16" s="35"/>
      <c r="GQ16" s="53"/>
      <c r="GR16" s="54"/>
      <c r="GS16" s="55"/>
      <c r="GT16" s="56"/>
      <c r="GU16" s="57"/>
      <c r="GV16" s="58"/>
      <c r="GW16" s="52"/>
      <c r="GX16" s="35"/>
      <c r="GY16" s="53"/>
      <c r="GZ16" s="54"/>
      <c r="HA16" s="55"/>
      <c r="HB16" s="56"/>
      <c r="HC16" s="57"/>
      <c r="HD16" s="58"/>
      <c r="HE16" s="52"/>
      <c r="HF16" s="35"/>
      <c r="HG16" s="53"/>
      <c r="HH16" s="54"/>
      <c r="HI16" s="55"/>
      <c r="HJ16" s="56"/>
      <c r="HK16" s="57"/>
      <c r="HL16" s="58"/>
      <c r="HM16" s="52"/>
      <c r="HN16" s="35"/>
      <c r="HO16" s="53"/>
      <c r="HP16" s="54"/>
      <c r="HQ16" s="55"/>
      <c r="HR16" s="56"/>
      <c r="HS16" s="57"/>
      <c r="HT16" s="58"/>
      <c r="HU16" s="52"/>
      <c r="HV16" s="35"/>
      <c r="HW16" s="53"/>
      <c r="HX16" s="54"/>
      <c r="HY16" s="55"/>
      <c r="HZ16" s="56"/>
      <c r="IA16" s="57"/>
      <c r="IB16" s="58"/>
      <c r="IC16" s="73"/>
      <c r="ID16" s="73"/>
      <c r="IE16" s="73"/>
      <c r="IF16" s="73"/>
      <c r="IG16" s="73"/>
      <c r="IH16" s="73"/>
      <c r="II16" s="73"/>
      <c r="IJ16" s="73"/>
      <c r="IK16" s="73"/>
      <c r="IL16" s="73"/>
      <c r="IM16" s="73"/>
      <c r="IN16" s="73"/>
      <c r="IO16" s="73"/>
      <c r="IP16" s="73"/>
      <c r="IQ16" s="73"/>
      <c r="IR16" s="73"/>
      <c r="IS16" s="73"/>
      <c r="IT16" s="73"/>
      <c r="IU16" s="73"/>
      <c r="IV16" s="73"/>
    </row>
    <row r="17" spans="1:256" s="23" customFormat="1" ht="10.5" customHeight="1">
      <c r="A17" s="51"/>
      <c r="B17" s="34"/>
      <c r="C17" s="63"/>
      <c r="D17" s="63"/>
      <c r="E17" s="59"/>
      <c r="F17" s="60"/>
      <c r="G17" s="61"/>
      <c r="H17" s="62"/>
      <c r="I17" s="72"/>
      <c r="J17" s="56"/>
      <c r="K17" s="57"/>
      <c r="L17" s="58"/>
      <c r="M17" s="52"/>
      <c r="N17" s="35"/>
      <c r="O17" s="53"/>
      <c r="P17" s="54"/>
      <c r="Q17" s="55"/>
      <c r="R17" s="56"/>
      <c r="S17" s="57"/>
      <c r="T17" s="58"/>
      <c r="U17" s="52"/>
      <c r="V17" s="35"/>
      <c r="W17" s="53"/>
      <c r="X17" s="54"/>
      <c r="Y17" s="55"/>
      <c r="Z17" s="56"/>
      <c r="AA17" s="57"/>
      <c r="AB17" s="58"/>
      <c r="AC17" s="52"/>
      <c r="AD17" s="35"/>
      <c r="AE17" s="53"/>
      <c r="AF17" s="54"/>
      <c r="AG17" s="55"/>
      <c r="AH17" s="56"/>
      <c r="AI17" s="57"/>
      <c r="AJ17" s="58"/>
      <c r="AK17" s="52"/>
      <c r="AL17" s="35"/>
      <c r="AM17" s="53"/>
      <c r="AN17" s="54"/>
      <c r="AO17" s="55"/>
      <c r="AP17" s="56"/>
      <c r="AQ17" s="57"/>
      <c r="AR17" s="58"/>
      <c r="AS17" s="52"/>
      <c r="AT17" s="35"/>
      <c r="AU17" s="53"/>
      <c r="AV17" s="54"/>
      <c r="AW17" s="55"/>
      <c r="AX17" s="56"/>
      <c r="AY17" s="57"/>
      <c r="AZ17" s="58"/>
      <c r="BA17" s="52"/>
      <c r="BB17" s="35"/>
      <c r="BC17" s="53"/>
      <c r="BD17" s="54"/>
      <c r="BE17" s="55"/>
      <c r="BF17" s="56"/>
      <c r="BG17" s="57"/>
      <c r="BH17" s="58"/>
      <c r="BI17" s="52"/>
      <c r="BJ17" s="35"/>
      <c r="BK17" s="53"/>
      <c r="BL17" s="54"/>
      <c r="BM17" s="55"/>
      <c r="BN17" s="56"/>
      <c r="BO17" s="57"/>
      <c r="BP17" s="58"/>
      <c r="BQ17" s="52"/>
      <c r="BR17" s="35"/>
      <c r="BS17" s="53"/>
      <c r="BT17" s="54"/>
      <c r="BU17" s="55"/>
      <c r="BV17" s="56"/>
      <c r="BW17" s="57"/>
      <c r="BX17" s="58"/>
      <c r="BY17" s="52"/>
      <c r="BZ17" s="35"/>
      <c r="CA17" s="53"/>
      <c r="CB17" s="54"/>
      <c r="CC17" s="55"/>
      <c r="CD17" s="56"/>
      <c r="CE17" s="57"/>
      <c r="CF17" s="58"/>
      <c r="CG17" s="52"/>
      <c r="CH17" s="35"/>
      <c r="CI17" s="53"/>
      <c r="CJ17" s="54"/>
      <c r="CK17" s="55"/>
      <c r="CL17" s="56"/>
      <c r="CM17" s="57"/>
      <c r="CN17" s="58"/>
      <c r="CO17" s="52"/>
      <c r="CP17" s="35"/>
      <c r="CQ17" s="53"/>
      <c r="CR17" s="54"/>
      <c r="CS17" s="55"/>
      <c r="CT17" s="56"/>
      <c r="CU17" s="57"/>
      <c r="CV17" s="58"/>
      <c r="CW17" s="52"/>
      <c r="CX17" s="35"/>
      <c r="CY17" s="53"/>
      <c r="CZ17" s="54"/>
      <c r="DA17" s="55"/>
      <c r="DB17" s="56"/>
      <c r="DC17" s="57"/>
      <c r="DD17" s="58"/>
      <c r="DE17" s="52"/>
      <c r="DF17" s="35"/>
      <c r="DG17" s="53"/>
      <c r="DH17" s="54"/>
      <c r="DI17" s="55"/>
      <c r="DJ17" s="56"/>
      <c r="DK17" s="57"/>
      <c r="DL17" s="58"/>
      <c r="DM17" s="52"/>
      <c r="DN17" s="35"/>
      <c r="DO17" s="53"/>
      <c r="DP17" s="54"/>
      <c r="DQ17" s="55"/>
      <c r="DR17" s="56"/>
      <c r="DS17" s="57"/>
      <c r="DT17" s="58"/>
      <c r="DU17" s="52"/>
      <c r="DV17" s="35"/>
      <c r="DW17" s="53"/>
      <c r="DX17" s="54"/>
      <c r="DY17" s="55"/>
      <c r="DZ17" s="56"/>
      <c r="EA17" s="57"/>
      <c r="EB17" s="58"/>
      <c r="EC17" s="52"/>
      <c r="ED17" s="35"/>
      <c r="EE17" s="53"/>
      <c r="EF17" s="54"/>
      <c r="EG17" s="55"/>
      <c r="EH17" s="56"/>
      <c r="EI17" s="57"/>
      <c r="EJ17" s="58"/>
      <c r="EK17" s="52"/>
      <c r="EL17" s="35"/>
      <c r="EM17" s="53"/>
      <c r="EN17" s="54"/>
      <c r="EO17" s="55"/>
      <c r="EP17" s="56"/>
      <c r="EQ17" s="57"/>
      <c r="ER17" s="58"/>
      <c r="ES17" s="52"/>
      <c r="ET17" s="35"/>
      <c r="EU17" s="53"/>
      <c r="EV17" s="54"/>
      <c r="EW17" s="55"/>
      <c r="EX17" s="56"/>
      <c r="EY17" s="57"/>
      <c r="EZ17" s="58"/>
      <c r="FA17" s="52"/>
      <c r="FB17" s="35"/>
      <c r="FC17" s="53"/>
      <c r="FD17" s="54"/>
      <c r="FE17" s="55"/>
      <c r="FF17" s="56"/>
      <c r="FG17" s="57"/>
      <c r="FH17" s="58"/>
      <c r="FI17" s="52"/>
      <c r="FJ17" s="35"/>
      <c r="FK17" s="53"/>
      <c r="FL17" s="54"/>
      <c r="FM17" s="55"/>
      <c r="FN17" s="56"/>
      <c r="FO17" s="57"/>
      <c r="FP17" s="58"/>
      <c r="FQ17" s="52"/>
      <c r="FR17" s="35"/>
      <c r="FS17" s="53"/>
      <c r="FT17" s="54"/>
      <c r="FU17" s="55"/>
      <c r="FV17" s="56"/>
      <c r="FW17" s="57"/>
      <c r="FX17" s="58"/>
      <c r="FY17" s="52"/>
      <c r="FZ17" s="35"/>
      <c r="GA17" s="53"/>
      <c r="GB17" s="54"/>
      <c r="GC17" s="55"/>
      <c r="GD17" s="56"/>
      <c r="GE17" s="57"/>
      <c r="GF17" s="58"/>
      <c r="GG17" s="52"/>
      <c r="GH17" s="35"/>
      <c r="GI17" s="53"/>
      <c r="GJ17" s="54"/>
      <c r="GK17" s="55"/>
      <c r="GL17" s="56"/>
      <c r="GM17" s="57"/>
      <c r="GN17" s="58"/>
      <c r="GO17" s="52"/>
      <c r="GP17" s="35"/>
      <c r="GQ17" s="53"/>
      <c r="GR17" s="54"/>
      <c r="GS17" s="55"/>
      <c r="GT17" s="56"/>
      <c r="GU17" s="57"/>
      <c r="GV17" s="58"/>
      <c r="GW17" s="52"/>
      <c r="GX17" s="35"/>
      <c r="GY17" s="53"/>
      <c r="GZ17" s="54"/>
      <c r="HA17" s="55"/>
      <c r="HB17" s="56"/>
      <c r="HC17" s="57"/>
      <c r="HD17" s="58"/>
      <c r="HE17" s="52"/>
      <c r="HF17" s="35"/>
      <c r="HG17" s="53"/>
      <c r="HH17" s="54"/>
      <c r="HI17" s="55"/>
      <c r="HJ17" s="56"/>
      <c r="HK17" s="57"/>
      <c r="HL17" s="58"/>
      <c r="HM17" s="52"/>
      <c r="HN17" s="35"/>
      <c r="HO17" s="53"/>
      <c r="HP17" s="54"/>
      <c r="HQ17" s="55"/>
      <c r="HR17" s="56"/>
      <c r="HS17" s="57"/>
      <c r="HT17" s="58"/>
      <c r="HU17" s="52"/>
      <c r="HV17" s="35"/>
      <c r="HW17" s="53"/>
      <c r="HX17" s="54"/>
      <c r="HY17" s="55"/>
      <c r="HZ17" s="56"/>
      <c r="IA17" s="57"/>
      <c r="IB17" s="58"/>
      <c r="IC17" s="73"/>
      <c r="ID17" s="73"/>
      <c r="IE17" s="73"/>
      <c r="IF17" s="73"/>
      <c r="IG17" s="73"/>
      <c r="IH17" s="73"/>
      <c r="II17" s="73"/>
      <c r="IJ17" s="73"/>
      <c r="IK17" s="73"/>
      <c r="IL17" s="73"/>
      <c r="IM17" s="73"/>
      <c r="IN17" s="73"/>
      <c r="IO17" s="73"/>
      <c r="IP17" s="73"/>
      <c r="IQ17" s="73"/>
      <c r="IR17" s="73"/>
      <c r="IS17" s="73"/>
      <c r="IT17" s="73"/>
      <c r="IU17" s="73"/>
      <c r="IV17" s="73"/>
    </row>
    <row r="18" spans="1:256" s="23" customFormat="1" ht="409.5" customHeight="1">
      <c r="A18" s="187">
        <f>A15+1</f>
        <v>156</v>
      </c>
      <c r="B18" s="188" t="s">
        <v>217</v>
      </c>
      <c r="C18" s="44" t="s">
        <v>548</v>
      </c>
      <c r="D18" s="44" t="s">
        <v>549</v>
      </c>
      <c r="E18" s="186"/>
      <c r="F18" s="75"/>
      <c r="G18" s="76"/>
      <c r="H18" s="77"/>
      <c r="I18" s="72"/>
      <c r="J18" s="56"/>
      <c r="K18" s="57"/>
      <c r="L18" s="58"/>
      <c r="M18" s="52"/>
      <c r="N18" s="35"/>
      <c r="O18" s="53"/>
      <c r="P18" s="54"/>
      <c r="Q18" s="55"/>
      <c r="R18" s="56"/>
      <c r="S18" s="57"/>
      <c r="T18" s="58"/>
      <c r="U18" s="52"/>
      <c r="V18" s="35"/>
      <c r="W18" s="53"/>
      <c r="X18" s="54"/>
      <c r="Y18" s="55"/>
      <c r="Z18" s="56"/>
      <c r="AA18" s="57"/>
      <c r="AB18" s="58"/>
      <c r="AC18" s="52"/>
      <c r="AD18" s="35"/>
      <c r="AE18" s="53"/>
      <c r="AF18" s="54"/>
      <c r="AG18" s="55"/>
      <c r="AH18" s="56"/>
      <c r="AI18" s="57"/>
      <c r="AJ18" s="58"/>
      <c r="AK18" s="52"/>
      <c r="AL18" s="35"/>
      <c r="AM18" s="53"/>
      <c r="AN18" s="54"/>
      <c r="AO18" s="55"/>
      <c r="AP18" s="56"/>
      <c r="AQ18" s="57"/>
      <c r="AR18" s="58"/>
      <c r="AS18" s="52"/>
      <c r="AT18" s="35"/>
      <c r="AU18" s="53"/>
      <c r="AV18" s="54"/>
      <c r="AW18" s="55"/>
      <c r="AX18" s="56"/>
      <c r="AY18" s="57"/>
      <c r="AZ18" s="58"/>
      <c r="BA18" s="52"/>
      <c r="BB18" s="35"/>
      <c r="BC18" s="53"/>
      <c r="BD18" s="54"/>
      <c r="BE18" s="55"/>
      <c r="BF18" s="56"/>
      <c r="BG18" s="57"/>
      <c r="BH18" s="58"/>
      <c r="BI18" s="52"/>
      <c r="BJ18" s="35"/>
      <c r="BK18" s="53"/>
      <c r="BL18" s="54"/>
      <c r="BM18" s="55"/>
      <c r="BN18" s="56"/>
      <c r="BO18" s="57"/>
      <c r="BP18" s="58"/>
      <c r="BQ18" s="52"/>
      <c r="BR18" s="35"/>
      <c r="BS18" s="53"/>
      <c r="BT18" s="54"/>
      <c r="BU18" s="55"/>
      <c r="BV18" s="56"/>
      <c r="BW18" s="57"/>
      <c r="BX18" s="58"/>
      <c r="BY18" s="52"/>
      <c r="BZ18" s="35"/>
      <c r="CA18" s="53"/>
      <c r="CB18" s="54"/>
      <c r="CC18" s="55"/>
      <c r="CD18" s="56"/>
      <c r="CE18" s="57"/>
      <c r="CF18" s="58"/>
      <c r="CG18" s="52"/>
      <c r="CH18" s="35"/>
      <c r="CI18" s="53"/>
      <c r="CJ18" s="54"/>
      <c r="CK18" s="55"/>
      <c r="CL18" s="56"/>
      <c r="CM18" s="57"/>
      <c r="CN18" s="58"/>
      <c r="CO18" s="52"/>
      <c r="CP18" s="35"/>
      <c r="CQ18" s="53"/>
      <c r="CR18" s="54"/>
      <c r="CS18" s="55"/>
      <c r="CT18" s="56"/>
      <c r="CU18" s="57"/>
      <c r="CV18" s="58"/>
      <c r="CW18" s="52"/>
      <c r="CX18" s="35"/>
      <c r="CY18" s="53"/>
      <c r="CZ18" s="54"/>
      <c r="DA18" s="55"/>
      <c r="DB18" s="56"/>
      <c r="DC18" s="57"/>
      <c r="DD18" s="58"/>
      <c r="DE18" s="52"/>
      <c r="DF18" s="35"/>
      <c r="DG18" s="53"/>
      <c r="DH18" s="54"/>
      <c r="DI18" s="55"/>
      <c r="DJ18" s="56"/>
      <c r="DK18" s="57"/>
      <c r="DL18" s="58"/>
      <c r="DM18" s="52"/>
      <c r="DN18" s="35"/>
      <c r="DO18" s="53"/>
      <c r="DP18" s="54"/>
      <c r="DQ18" s="55"/>
      <c r="DR18" s="56"/>
      <c r="DS18" s="57"/>
      <c r="DT18" s="58"/>
      <c r="DU18" s="52"/>
      <c r="DV18" s="35"/>
      <c r="DW18" s="53"/>
      <c r="DX18" s="54"/>
      <c r="DY18" s="55"/>
      <c r="DZ18" s="56"/>
      <c r="EA18" s="57"/>
      <c r="EB18" s="58"/>
      <c r="EC18" s="52"/>
      <c r="ED18" s="35"/>
      <c r="EE18" s="53"/>
      <c r="EF18" s="54"/>
      <c r="EG18" s="55"/>
      <c r="EH18" s="56"/>
      <c r="EI18" s="57"/>
      <c r="EJ18" s="58"/>
      <c r="EK18" s="52"/>
      <c r="EL18" s="35"/>
      <c r="EM18" s="53"/>
      <c r="EN18" s="54"/>
      <c r="EO18" s="55"/>
      <c r="EP18" s="56"/>
      <c r="EQ18" s="57"/>
      <c r="ER18" s="58"/>
      <c r="ES18" s="52"/>
      <c r="ET18" s="35"/>
      <c r="EU18" s="53"/>
      <c r="EV18" s="54"/>
      <c r="EW18" s="55"/>
      <c r="EX18" s="56"/>
      <c r="EY18" s="57"/>
      <c r="EZ18" s="58"/>
      <c r="FA18" s="52"/>
      <c r="FB18" s="35"/>
      <c r="FC18" s="53"/>
      <c r="FD18" s="54"/>
      <c r="FE18" s="55"/>
      <c r="FF18" s="56"/>
      <c r="FG18" s="57"/>
      <c r="FH18" s="58"/>
      <c r="FI18" s="52"/>
      <c r="FJ18" s="35"/>
      <c r="FK18" s="53"/>
      <c r="FL18" s="54"/>
      <c r="FM18" s="55"/>
      <c r="FN18" s="56"/>
      <c r="FO18" s="57"/>
      <c r="FP18" s="58"/>
      <c r="FQ18" s="52"/>
      <c r="FR18" s="35"/>
      <c r="FS18" s="53"/>
      <c r="FT18" s="54"/>
      <c r="FU18" s="55"/>
      <c r="FV18" s="56"/>
      <c r="FW18" s="57"/>
      <c r="FX18" s="58"/>
      <c r="FY18" s="52"/>
      <c r="FZ18" s="35"/>
      <c r="GA18" s="53"/>
      <c r="GB18" s="54"/>
      <c r="GC18" s="55"/>
      <c r="GD18" s="56"/>
      <c r="GE18" s="57"/>
      <c r="GF18" s="58"/>
      <c r="GG18" s="52"/>
      <c r="GH18" s="35"/>
      <c r="GI18" s="53"/>
      <c r="GJ18" s="54"/>
      <c r="GK18" s="55"/>
      <c r="GL18" s="56"/>
      <c r="GM18" s="57"/>
      <c r="GN18" s="58"/>
      <c r="GO18" s="52"/>
      <c r="GP18" s="35"/>
      <c r="GQ18" s="53"/>
      <c r="GR18" s="54"/>
      <c r="GS18" s="55"/>
      <c r="GT18" s="56"/>
      <c r="GU18" s="57"/>
      <c r="GV18" s="58"/>
      <c r="GW18" s="52"/>
      <c r="GX18" s="35"/>
      <c r="GY18" s="53"/>
      <c r="GZ18" s="54"/>
      <c r="HA18" s="55"/>
      <c r="HB18" s="56"/>
      <c r="HC18" s="57"/>
      <c r="HD18" s="58"/>
      <c r="HE18" s="52"/>
      <c r="HF18" s="35"/>
      <c r="HG18" s="53"/>
      <c r="HH18" s="54"/>
      <c r="HI18" s="55"/>
      <c r="HJ18" s="56"/>
      <c r="HK18" s="57"/>
      <c r="HL18" s="58"/>
      <c r="HM18" s="52"/>
      <c r="HN18" s="35"/>
      <c r="HO18" s="53"/>
      <c r="HP18" s="54"/>
      <c r="HQ18" s="55"/>
      <c r="HR18" s="56"/>
      <c r="HS18" s="57"/>
      <c r="HT18" s="58"/>
      <c r="HU18" s="52"/>
      <c r="HV18" s="35"/>
      <c r="HW18" s="53"/>
      <c r="HX18" s="54"/>
      <c r="HY18" s="55"/>
      <c r="HZ18" s="56"/>
      <c r="IA18" s="57"/>
      <c r="IB18" s="58"/>
      <c r="IC18" s="73"/>
      <c r="ID18" s="73"/>
      <c r="IE18" s="73"/>
      <c r="IF18" s="73"/>
      <c r="IG18" s="73"/>
      <c r="IH18" s="73"/>
      <c r="II18" s="73"/>
      <c r="IJ18" s="73"/>
      <c r="IK18" s="73"/>
      <c r="IL18" s="73"/>
      <c r="IM18" s="73"/>
      <c r="IN18" s="73"/>
      <c r="IO18" s="73"/>
      <c r="IP18" s="73"/>
      <c r="IQ18" s="73"/>
      <c r="IR18" s="73"/>
      <c r="IS18" s="73"/>
      <c r="IT18" s="73"/>
      <c r="IU18" s="73"/>
      <c r="IV18" s="73"/>
    </row>
    <row r="19" spans="1:256" s="23" customFormat="1" ht="38.25" customHeight="1">
      <c r="A19" s="191"/>
      <c r="B19" s="192"/>
      <c r="C19" s="182" t="s">
        <v>550</v>
      </c>
      <c r="D19" s="182" t="s">
        <v>551</v>
      </c>
      <c r="E19" s="174" t="s">
        <v>5</v>
      </c>
      <c r="F19" s="171">
        <v>3</v>
      </c>
      <c r="G19" s="193"/>
      <c r="H19" s="175">
        <f t="shared" ref="H19" si="4">F19*G19</f>
        <v>0</v>
      </c>
      <c r="I19" s="72"/>
      <c r="J19" s="56"/>
      <c r="K19" s="57"/>
      <c r="L19" s="58"/>
      <c r="M19" s="52"/>
      <c r="N19" s="35"/>
      <c r="O19" s="53"/>
      <c r="P19" s="54"/>
      <c r="Q19" s="55"/>
      <c r="R19" s="56"/>
      <c r="S19" s="57"/>
      <c r="T19" s="58"/>
      <c r="U19" s="52"/>
      <c r="V19" s="35"/>
      <c r="W19" s="53"/>
      <c r="X19" s="54"/>
      <c r="Y19" s="55"/>
      <c r="Z19" s="56"/>
      <c r="AA19" s="57"/>
      <c r="AB19" s="58"/>
      <c r="AC19" s="52"/>
      <c r="AD19" s="35"/>
      <c r="AE19" s="53"/>
      <c r="AF19" s="54"/>
      <c r="AG19" s="55"/>
      <c r="AH19" s="56"/>
      <c r="AI19" s="57"/>
      <c r="AJ19" s="58"/>
      <c r="AK19" s="52"/>
      <c r="AL19" s="35"/>
      <c r="AM19" s="53"/>
      <c r="AN19" s="54"/>
      <c r="AO19" s="55"/>
      <c r="AP19" s="56"/>
      <c r="AQ19" s="57"/>
      <c r="AR19" s="58"/>
      <c r="AS19" s="52"/>
      <c r="AT19" s="35"/>
      <c r="AU19" s="53"/>
      <c r="AV19" s="54"/>
      <c r="AW19" s="55"/>
      <c r="AX19" s="56"/>
      <c r="AY19" s="57"/>
      <c r="AZ19" s="58"/>
      <c r="BA19" s="52"/>
      <c r="BB19" s="35"/>
      <c r="BC19" s="53"/>
      <c r="BD19" s="54"/>
      <c r="BE19" s="55"/>
      <c r="BF19" s="56"/>
      <c r="BG19" s="57"/>
      <c r="BH19" s="58"/>
      <c r="BI19" s="52"/>
      <c r="BJ19" s="35"/>
      <c r="BK19" s="53"/>
      <c r="BL19" s="54"/>
      <c r="BM19" s="55"/>
      <c r="BN19" s="56"/>
      <c r="BO19" s="57"/>
      <c r="BP19" s="58"/>
      <c r="BQ19" s="52"/>
      <c r="BR19" s="35"/>
      <c r="BS19" s="53"/>
      <c r="BT19" s="54"/>
      <c r="BU19" s="55"/>
      <c r="BV19" s="56"/>
      <c r="BW19" s="57"/>
      <c r="BX19" s="58"/>
      <c r="BY19" s="52"/>
      <c r="BZ19" s="35"/>
      <c r="CA19" s="53"/>
      <c r="CB19" s="54"/>
      <c r="CC19" s="55"/>
      <c r="CD19" s="56"/>
      <c r="CE19" s="57"/>
      <c r="CF19" s="58"/>
      <c r="CG19" s="52"/>
      <c r="CH19" s="35"/>
      <c r="CI19" s="53"/>
      <c r="CJ19" s="54"/>
      <c r="CK19" s="55"/>
      <c r="CL19" s="56"/>
      <c r="CM19" s="57"/>
      <c r="CN19" s="58"/>
      <c r="CO19" s="52"/>
      <c r="CP19" s="35"/>
      <c r="CQ19" s="53"/>
      <c r="CR19" s="54"/>
      <c r="CS19" s="55"/>
      <c r="CT19" s="56"/>
      <c r="CU19" s="57"/>
      <c r="CV19" s="58"/>
      <c r="CW19" s="52"/>
      <c r="CX19" s="35"/>
      <c r="CY19" s="53"/>
      <c r="CZ19" s="54"/>
      <c r="DA19" s="55"/>
      <c r="DB19" s="56"/>
      <c r="DC19" s="57"/>
      <c r="DD19" s="58"/>
      <c r="DE19" s="52"/>
      <c r="DF19" s="35"/>
      <c r="DG19" s="53"/>
      <c r="DH19" s="54"/>
      <c r="DI19" s="55"/>
      <c r="DJ19" s="56"/>
      <c r="DK19" s="57"/>
      <c r="DL19" s="58"/>
      <c r="DM19" s="52"/>
      <c r="DN19" s="35"/>
      <c r="DO19" s="53"/>
      <c r="DP19" s="54"/>
      <c r="DQ19" s="55"/>
      <c r="DR19" s="56"/>
      <c r="DS19" s="57"/>
      <c r="DT19" s="58"/>
      <c r="DU19" s="52"/>
      <c r="DV19" s="35"/>
      <c r="DW19" s="53"/>
      <c r="DX19" s="54"/>
      <c r="DY19" s="55"/>
      <c r="DZ19" s="56"/>
      <c r="EA19" s="57"/>
      <c r="EB19" s="58"/>
      <c r="EC19" s="52"/>
      <c r="ED19" s="35"/>
      <c r="EE19" s="53"/>
      <c r="EF19" s="54"/>
      <c r="EG19" s="55"/>
      <c r="EH19" s="56"/>
      <c r="EI19" s="57"/>
      <c r="EJ19" s="58"/>
      <c r="EK19" s="52"/>
      <c r="EL19" s="35"/>
      <c r="EM19" s="53"/>
      <c r="EN19" s="54"/>
      <c r="EO19" s="55"/>
      <c r="EP19" s="56"/>
      <c r="EQ19" s="57"/>
      <c r="ER19" s="58"/>
      <c r="ES19" s="52"/>
      <c r="ET19" s="35"/>
      <c r="EU19" s="53"/>
      <c r="EV19" s="54"/>
      <c r="EW19" s="55"/>
      <c r="EX19" s="56"/>
      <c r="EY19" s="57"/>
      <c r="EZ19" s="58"/>
      <c r="FA19" s="52"/>
      <c r="FB19" s="35"/>
      <c r="FC19" s="53"/>
      <c r="FD19" s="54"/>
      <c r="FE19" s="55"/>
      <c r="FF19" s="56"/>
      <c r="FG19" s="57"/>
      <c r="FH19" s="58"/>
      <c r="FI19" s="52"/>
      <c r="FJ19" s="35"/>
      <c r="FK19" s="53"/>
      <c r="FL19" s="54"/>
      <c r="FM19" s="55"/>
      <c r="FN19" s="56"/>
      <c r="FO19" s="57"/>
      <c r="FP19" s="58"/>
      <c r="FQ19" s="52"/>
      <c r="FR19" s="35"/>
      <c r="FS19" s="53"/>
      <c r="FT19" s="54"/>
      <c r="FU19" s="55"/>
      <c r="FV19" s="56"/>
      <c r="FW19" s="57"/>
      <c r="FX19" s="58"/>
      <c r="FY19" s="52"/>
      <c r="FZ19" s="35"/>
      <c r="GA19" s="53"/>
      <c r="GB19" s="54"/>
      <c r="GC19" s="55"/>
      <c r="GD19" s="56"/>
      <c r="GE19" s="57"/>
      <c r="GF19" s="58"/>
      <c r="GG19" s="52"/>
      <c r="GH19" s="35"/>
      <c r="GI19" s="53"/>
      <c r="GJ19" s="54"/>
      <c r="GK19" s="55"/>
      <c r="GL19" s="56"/>
      <c r="GM19" s="57"/>
      <c r="GN19" s="58"/>
      <c r="GO19" s="52"/>
      <c r="GP19" s="35"/>
      <c r="GQ19" s="53"/>
      <c r="GR19" s="54"/>
      <c r="GS19" s="55"/>
      <c r="GT19" s="56"/>
      <c r="GU19" s="57"/>
      <c r="GV19" s="58"/>
      <c r="GW19" s="52"/>
      <c r="GX19" s="35"/>
      <c r="GY19" s="53"/>
      <c r="GZ19" s="54"/>
      <c r="HA19" s="55"/>
      <c r="HB19" s="56"/>
      <c r="HC19" s="57"/>
      <c r="HD19" s="58"/>
      <c r="HE19" s="52"/>
      <c r="HF19" s="35"/>
      <c r="HG19" s="53"/>
      <c r="HH19" s="54"/>
      <c r="HI19" s="55"/>
      <c r="HJ19" s="56"/>
      <c r="HK19" s="57"/>
      <c r="HL19" s="58"/>
      <c r="HM19" s="52"/>
      <c r="HN19" s="35"/>
      <c r="HO19" s="53"/>
      <c r="HP19" s="54"/>
      <c r="HQ19" s="55"/>
      <c r="HR19" s="56"/>
      <c r="HS19" s="57"/>
      <c r="HT19" s="58"/>
      <c r="HU19" s="52"/>
      <c r="HV19" s="35"/>
      <c r="HW19" s="53"/>
      <c r="HX19" s="54"/>
      <c r="HY19" s="55"/>
      <c r="HZ19" s="56"/>
      <c r="IA19" s="57"/>
      <c r="IB19" s="58"/>
      <c r="IC19" s="73"/>
      <c r="ID19" s="73"/>
      <c r="IE19" s="73"/>
      <c r="IF19" s="73"/>
      <c r="IG19" s="73"/>
      <c r="IH19" s="73"/>
      <c r="II19" s="73"/>
      <c r="IJ19" s="73"/>
      <c r="IK19" s="73"/>
      <c r="IL19" s="73"/>
      <c r="IM19" s="73"/>
      <c r="IN19" s="73"/>
      <c r="IO19" s="73"/>
      <c r="IP19" s="73"/>
      <c r="IQ19" s="73"/>
      <c r="IR19" s="73"/>
      <c r="IS19" s="73"/>
      <c r="IT19" s="73"/>
      <c r="IU19" s="73"/>
      <c r="IV19" s="73"/>
    </row>
    <row r="20" spans="1:256" s="23" customFormat="1" ht="10.5" customHeight="1">
      <c r="A20" s="51"/>
      <c r="B20" s="34"/>
      <c r="C20" s="63"/>
      <c r="D20" s="63"/>
      <c r="E20" s="59"/>
      <c r="F20" s="60"/>
      <c r="G20" s="61"/>
      <c r="H20" s="62"/>
      <c r="I20" s="72"/>
      <c r="J20" s="56"/>
      <c r="K20" s="57"/>
      <c r="L20" s="58"/>
      <c r="M20" s="52"/>
      <c r="N20" s="35"/>
      <c r="O20" s="53"/>
      <c r="P20" s="54"/>
      <c r="Q20" s="55"/>
      <c r="R20" s="56"/>
      <c r="S20" s="57"/>
      <c r="T20" s="58"/>
      <c r="U20" s="52"/>
      <c r="V20" s="35"/>
      <c r="W20" s="53"/>
      <c r="X20" s="54"/>
      <c r="Y20" s="55"/>
      <c r="Z20" s="56"/>
      <c r="AA20" s="57"/>
      <c r="AB20" s="58"/>
      <c r="AC20" s="52"/>
      <c r="AD20" s="35"/>
      <c r="AE20" s="53"/>
      <c r="AF20" s="54"/>
      <c r="AG20" s="55"/>
      <c r="AH20" s="56"/>
      <c r="AI20" s="57"/>
      <c r="AJ20" s="58"/>
      <c r="AK20" s="52"/>
      <c r="AL20" s="35"/>
      <c r="AM20" s="53"/>
      <c r="AN20" s="54"/>
      <c r="AO20" s="55"/>
      <c r="AP20" s="56"/>
      <c r="AQ20" s="57"/>
      <c r="AR20" s="58"/>
      <c r="AS20" s="52"/>
      <c r="AT20" s="35"/>
      <c r="AU20" s="53"/>
      <c r="AV20" s="54"/>
      <c r="AW20" s="55"/>
      <c r="AX20" s="56"/>
      <c r="AY20" s="57"/>
      <c r="AZ20" s="58"/>
      <c r="BA20" s="52"/>
      <c r="BB20" s="35"/>
      <c r="BC20" s="53"/>
      <c r="BD20" s="54"/>
      <c r="BE20" s="55"/>
      <c r="BF20" s="56"/>
      <c r="BG20" s="57"/>
      <c r="BH20" s="58"/>
      <c r="BI20" s="52"/>
      <c r="BJ20" s="35"/>
      <c r="BK20" s="53"/>
      <c r="BL20" s="54"/>
      <c r="BM20" s="55"/>
      <c r="BN20" s="56"/>
      <c r="BO20" s="57"/>
      <c r="BP20" s="58"/>
      <c r="BQ20" s="52"/>
      <c r="BR20" s="35"/>
      <c r="BS20" s="53"/>
      <c r="BT20" s="54"/>
      <c r="BU20" s="55"/>
      <c r="BV20" s="56"/>
      <c r="BW20" s="57"/>
      <c r="BX20" s="58"/>
      <c r="BY20" s="52"/>
      <c r="BZ20" s="35"/>
      <c r="CA20" s="53"/>
      <c r="CB20" s="54"/>
      <c r="CC20" s="55"/>
      <c r="CD20" s="56"/>
      <c r="CE20" s="57"/>
      <c r="CF20" s="58"/>
      <c r="CG20" s="52"/>
      <c r="CH20" s="35"/>
      <c r="CI20" s="53"/>
      <c r="CJ20" s="54"/>
      <c r="CK20" s="55"/>
      <c r="CL20" s="56"/>
      <c r="CM20" s="57"/>
      <c r="CN20" s="58"/>
      <c r="CO20" s="52"/>
      <c r="CP20" s="35"/>
      <c r="CQ20" s="53"/>
      <c r="CR20" s="54"/>
      <c r="CS20" s="55"/>
      <c r="CT20" s="56"/>
      <c r="CU20" s="57"/>
      <c r="CV20" s="58"/>
      <c r="CW20" s="52"/>
      <c r="CX20" s="35"/>
      <c r="CY20" s="53"/>
      <c r="CZ20" s="54"/>
      <c r="DA20" s="55"/>
      <c r="DB20" s="56"/>
      <c r="DC20" s="57"/>
      <c r="DD20" s="58"/>
      <c r="DE20" s="52"/>
      <c r="DF20" s="35"/>
      <c r="DG20" s="53"/>
      <c r="DH20" s="54"/>
      <c r="DI20" s="55"/>
      <c r="DJ20" s="56"/>
      <c r="DK20" s="57"/>
      <c r="DL20" s="58"/>
      <c r="DM20" s="52"/>
      <c r="DN20" s="35"/>
      <c r="DO20" s="53"/>
      <c r="DP20" s="54"/>
      <c r="DQ20" s="55"/>
      <c r="DR20" s="56"/>
      <c r="DS20" s="57"/>
      <c r="DT20" s="58"/>
      <c r="DU20" s="52"/>
      <c r="DV20" s="35"/>
      <c r="DW20" s="53"/>
      <c r="DX20" s="54"/>
      <c r="DY20" s="55"/>
      <c r="DZ20" s="56"/>
      <c r="EA20" s="57"/>
      <c r="EB20" s="58"/>
      <c r="EC20" s="52"/>
      <c r="ED20" s="35"/>
      <c r="EE20" s="53"/>
      <c r="EF20" s="54"/>
      <c r="EG20" s="55"/>
      <c r="EH20" s="56"/>
      <c r="EI20" s="57"/>
      <c r="EJ20" s="58"/>
      <c r="EK20" s="52"/>
      <c r="EL20" s="35"/>
      <c r="EM20" s="53"/>
      <c r="EN20" s="54"/>
      <c r="EO20" s="55"/>
      <c r="EP20" s="56"/>
      <c r="EQ20" s="57"/>
      <c r="ER20" s="58"/>
      <c r="ES20" s="52"/>
      <c r="ET20" s="35"/>
      <c r="EU20" s="53"/>
      <c r="EV20" s="54"/>
      <c r="EW20" s="55"/>
      <c r="EX20" s="56"/>
      <c r="EY20" s="57"/>
      <c r="EZ20" s="58"/>
      <c r="FA20" s="52"/>
      <c r="FB20" s="35"/>
      <c r="FC20" s="53"/>
      <c r="FD20" s="54"/>
      <c r="FE20" s="55"/>
      <c r="FF20" s="56"/>
      <c r="FG20" s="57"/>
      <c r="FH20" s="58"/>
      <c r="FI20" s="52"/>
      <c r="FJ20" s="35"/>
      <c r="FK20" s="53"/>
      <c r="FL20" s="54"/>
      <c r="FM20" s="55"/>
      <c r="FN20" s="56"/>
      <c r="FO20" s="57"/>
      <c r="FP20" s="58"/>
      <c r="FQ20" s="52"/>
      <c r="FR20" s="35"/>
      <c r="FS20" s="53"/>
      <c r="FT20" s="54"/>
      <c r="FU20" s="55"/>
      <c r="FV20" s="56"/>
      <c r="FW20" s="57"/>
      <c r="FX20" s="58"/>
      <c r="FY20" s="52"/>
      <c r="FZ20" s="35"/>
      <c r="GA20" s="53"/>
      <c r="GB20" s="54"/>
      <c r="GC20" s="55"/>
      <c r="GD20" s="56"/>
      <c r="GE20" s="57"/>
      <c r="GF20" s="58"/>
      <c r="GG20" s="52"/>
      <c r="GH20" s="35"/>
      <c r="GI20" s="53"/>
      <c r="GJ20" s="54"/>
      <c r="GK20" s="55"/>
      <c r="GL20" s="56"/>
      <c r="GM20" s="57"/>
      <c r="GN20" s="58"/>
      <c r="GO20" s="52"/>
      <c r="GP20" s="35"/>
      <c r="GQ20" s="53"/>
      <c r="GR20" s="54"/>
      <c r="GS20" s="55"/>
      <c r="GT20" s="56"/>
      <c r="GU20" s="57"/>
      <c r="GV20" s="58"/>
      <c r="GW20" s="52"/>
      <c r="GX20" s="35"/>
      <c r="GY20" s="53"/>
      <c r="GZ20" s="54"/>
      <c r="HA20" s="55"/>
      <c r="HB20" s="56"/>
      <c r="HC20" s="57"/>
      <c r="HD20" s="58"/>
      <c r="HE20" s="52"/>
      <c r="HF20" s="35"/>
      <c r="HG20" s="53"/>
      <c r="HH20" s="54"/>
      <c r="HI20" s="55"/>
      <c r="HJ20" s="56"/>
      <c r="HK20" s="57"/>
      <c r="HL20" s="58"/>
      <c r="HM20" s="52"/>
      <c r="HN20" s="35"/>
      <c r="HO20" s="53"/>
      <c r="HP20" s="54"/>
      <c r="HQ20" s="55"/>
      <c r="HR20" s="56"/>
      <c r="HS20" s="57"/>
      <c r="HT20" s="58"/>
      <c r="HU20" s="52"/>
      <c r="HV20" s="35"/>
      <c r="HW20" s="53"/>
      <c r="HX20" s="54"/>
      <c r="HY20" s="55"/>
      <c r="HZ20" s="56"/>
      <c r="IA20" s="57"/>
      <c r="IB20" s="58"/>
      <c r="IC20" s="73"/>
      <c r="ID20" s="73"/>
      <c r="IE20" s="73"/>
      <c r="IF20" s="73"/>
      <c r="IG20" s="73"/>
      <c r="IH20" s="73"/>
      <c r="II20" s="73"/>
      <c r="IJ20" s="73"/>
      <c r="IK20" s="73"/>
      <c r="IL20" s="73"/>
      <c r="IM20" s="73"/>
      <c r="IN20" s="73"/>
      <c r="IO20" s="73"/>
      <c r="IP20" s="73"/>
      <c r="IQ20" s="73"/>
      <c r="IR20" s="73"/>
      <c r="IS20" s="73"/>
      <c r="IT20" s="73"/>
      <c r="IU20" s="73"/>
      <c r="IV20" s="73"/>
    </row>
    <row r="21" spans="1:256" s="23" customFormat="1" ht="96" customHeight="1">
      <c r="A21" s="187">
        <f>A18+1</f>
        <v>157</v>
      </c>
      <c r="B21" s="188" t="s">
        <v>218</v>
      </c>
      <c r="C21" s="44" t="s">
        <v>552</v>
      </c>
      <c r="D21" s="44" t="s">
        <v>553</v>
      </c>
      <c r="E21" s="186"/>
      <c r="F21" s="75"/>
      <c r="G21" s="76"/>
      <c r="H21" s="77"/>
      <c r="I21" s="72"/>
      <c r="J21" s="56"/>
      <c r="K21" s="57"/>
      <c r="L21" s="58"/>
      <c r="M21" s="52"/>
      <c r="N21" s="35"/>
      <c r="O21" s="53"/>
      <c r="P21" s="54"/>
      <c r="Q21" s="55"/>
      <c r="R21" s="56"/>
      <c r="S21" s="57"/>
      <c r="T21" s="58"/>
      <c r="U21" s="52"/>
      <c r="V21" s="35"/>
      <c r="W21" s="53"/>
      <c r="X21" s="54"/>
      <c r="Y21" s="55"/>
      <c r="Z21" s="56"/>
      <c r="AA21" s="57"/>
      <c r="AB21" s="58"/>
      <c r="AC21" s="52"/>
      <c r="AD21" s="35"/>
      <c r="AE21" s="53"/>
      <c r="AF21" s="54"/>
      <c r="AG21" s="55"/>
      <c r="AH21" s="56"/>
      <c r="AI21" s="57"/>
      <c r="AJ21" s="58"/>
      <c r="AK21" s="52"/>
      <c r="AL21" s="35"/>
      <c r="AM21" s="53"/>
      <c r="AN21" s="54"/>
      <c r="AO21" s="55"/>
      <c r="AP21" s="56"/>
      <c r="AQ21" s="57"/>
      <c r="AR21" s="58"/>
      <c r="AS21" s="52"/>
      <c r="AT21" s="35"/>
      <c r="AU21" s="53"/>
      <c r="AV21" s="54"/>
      <c r="AW21" s="55"/>
      <c r="AX21" s="56"/>
      <c r="AY21" s="57"/>
      <c r="AZ21" s="58"/>
      <c r="BA21" s="52"/>
      <c r="BB21" s="35"/>
      <c r="BC21" s="53"/>
      <c r="BD21" s="54"/>
      <c r="BE21" s="55"/>
      <c r="BF21" s="56"/>
      <c r="BG21" s="57"/>
      <c r="BH21" s="58"/>
      <c r="BI21" s="52"/>
      <c r="BJ21" s="35"/>
      <c r="BK21" s="53"/>
      <c r="BL21" s="54"/>
      <c r="BM21" s="55"/>
      <c r="BN21" s="56"/>
      <c r="BO21" s="57"/>
      <c r="BP21" s="58"/>
      <c r="BQ21" s="52"/>
      <c r="BR21" s="35"/>
      <c r="BS21" s="53"/>
      <c r="BT21" s="54"/>
      <c r="BU21" s="55"/>
      <c r="BV21" s="56"/>
      <c r="BW21" s="57"/>
      <c r="BX21" s="58"/>
      <c r="BY21" s="52"/>
      <c r="BZ21" s="35"/>
      <c r="CA21" s="53"/>
      <c r="CB21" s="54"/>
      <c r="CC21" s="55"/>
      <c r="CD21" s="56"/>
      <c r="CE21" s="57"/>
      <c r="CF21" s="58"/>
      <c r="CG21" s="52"/>
      <c r="CH21" s="35"/>
      <c r="CI21" s="53"/>
      <c r="CJ21" s="54"/>
      <c r="CK21" s="55"/>
      <c r="CL21" s="56"/>
      <c r="CM21" s="57"/>
      <c r="CN21" s="58"/>
      <c r="CO21" s="52"/>
      <c r="CP21" s="35"/>
      <c r="CQ21" s="53"/>
      <c r="CR21" s="54"/>
      <c r="CS21" s="55"/>
      <c r="CT21" s="56"/>
      <c r="CU21" s="57"/>
      <c r="CV21" s="58"/>
      <c r="CW21" s="52"/>
      <c r="CX21" s="35"/>
      <c r="CY21" s="53"/>
      <c r="CZ21" s="54"/>
      <c r="DA21" s="55"/>
      <c r="DB21" s="56"/>
      <c r="DC21" s="57"/>
      <c r="DD21" s="58"/>
      <c r="DE21" s="52"/>
      <c r="DF21" s="35"/>
      <c r="DG21" s="53"/>
      <c r="DH21" s="54"/>
      <c r="DI21" s="55"/>
      <c r="DJ21" s="56"/>
      <c r="DK21" s="57"/>
      <c r="DL21" s="58"/>
      <c r="DM21" s="52"/>
      <c r="DN21" s="35"/>
      <c r="DO21" s="53"/>
      <c r="DP21" s="54"/>
      <c r="DQ21" s="55"/>
      <c r="DR21" s="56"/>
      <c r="DS21" s="57"/>
      <c r="DT21" s="58"/>
      <c r="DU21" s="52"/>
      <c r="DV21" s="35"/>
      <c r="DW21" s="53"/>
      <c r="DX21" s="54"/>
      <c r="DY21" s="55"/>
      <c r="DZ21" s="56"/>
      <c r="EA21" s="57"/>
      <c r="EB21" s="58"/>
      <c r="EC21" s="52"/>
      <c r="ED21" s="35"/>
      <c r="EE21" s="53"/>
      <c r="EF21" s="54"/>
      <c r="EG21" s="55"/>
      <c r="EH21" s="56"/>
      <c r="EI21" s="57"/>
      <c r="EJ21" s="58"/>
      <c r="EK21" s="52"/>
      <c r="EL21" s="35"/>
      <c r="EM21" s="53"/>
      <c r="EN21" s="54"/>
      <c r="EO21" s="55"/>
      <c r="EP21" s="56"/>
      <c r="EQ21" s="57"/>
      <c r="ER21" s="58"/>
      <c r="ES21" s="52"/>
      <c r="ET21" s="35"/>
      <c r="EU21" s="53"/>
      <c r="EV21" s="54"/>
      <c r="EW21" s="55"/>
      <c r="EX21" s="56"/>
      <c r="EY21" s="57"/>
      <c r="EZ21" s="58"/>
      <c r="FA21" s="52"/>
      <c r="FB21" s="35"/>
      <c r="FC21" s="53"/>
      <c r="FD21" s="54"/>
      <c r="FE21" s="55"/>
      <c r="FF21" s="56"/>
      <c r="FG21" s="57"/>
      <c r="FH21" s="58"/>
      <c r="FI21" s="52"/>
      <c r="FJ21" s="35"/>
      <c r="FK21" s="53"/>
      <c r="FL21" s="54"/>
      <c r="FM21" s="55"/>
      <c r="FN21" s="56"/>
      <c r="FO21" s="57"/>
      <c r="FP21" s="58"/>
      <c r="FQ21" s="52"/>
      <c r="FR21" s="35"/>
      <c r="FS21" s="53"/>
      <c r="FT21" s="54"/>
      <c r="FU21" s="55"/>
      <c r="FV21" s="56"/>
      <c r="FW21" s="57"/>
      <c r="FX21" s="58"/>
      <c r="FY21" s="52"/>
      <c r="FZ21" s="35"/>
      <c r="GA21" s="53"/>
      <c r="GB21" s="54"/>
      <c r="GC21" s="55"/>
      <c r="GD21" s="56"/>
      <c r="GE21" s="57"/>
      <c r="GF21" s="58"/>
      <c r="GG21" s="52"/>
      <c r="GH21" s="35"/>
      <c r="GI21" s="53"/>
      <c r="GJ21" s="54"/>
      <c r="GK21" s="55"/>
      <c r="GL21" s="56"/>
      <c r="GM21" s="57"/>
      <c r="GN21" s="58"/>
      <c r="GO21" s="52"/>
      <c r="GP21" s="35"/>
      <c r="GQ21" s="53"/>
      <c r="GR21" s="54"/>
      <c r="GS21" s="55"/>
      <c r="GT21" s="56"/>
      <c r="GU21" s="57"/>
      <c r="GV21" s="58"/>
      <c r="GW21" s="52"/>
      <c r="GX21" s="35"/>
      <c r="GY21" s="53"/>
      <c r="GZ21" s="54"/>
      <c r="HA21" s="55"/>
      <c r="HB21" s="56"/>
      <c r="HC21" s="57"/>
      <c r="HD21" s="58"/>
      <c r="HE21" s="52"/>
      <c r="HF21" s="35"/>
      <c r="HG21" s="53"/>
      <c r="HH21" s="54"/>
      <c r="HI21" s="55"/>
      <c r="HJ21" s="56"/>
      <c r="HK21" s="57"/>
      <c r="HL21" s="58"/>
      <c r="HM21" s="52"/>
      <c r="HN21" s="35"/>
      <c r="HO21" s="53"/>
      <c r="HP21" s="54"/>
      <c r="HQ21" s="55"/>
      <c r="HR21" s="56"/>
      <c r="HS21" s="57"/>
      <c r="HT21" s="58"/>
      <c r="HU21" s="52"/>
      <c r="HV21" s="35"/>
      <c r="HW21" s="53"/>
      <c r="HX21" s="54"/>
      <c r="HY21" s="55"/>
      <c r="HZ21" s="56"/>
      <c r="IA21" s="57"/>
      <c r="IB21" s="58"/>
      <c r="IC21" s="73"/>
      <c r="ID21" s="73"/>
      <c r="IE21" s="73"/>
      <c r="IF21" s="73"/>
      <c r="IG21" s="73"/>
      <c r="IH21" s="73"/>
      <c r="II21" s="73"/>
      <c r="IJ21" s="73"/>
      <c r="IK21" s="73"/>
      <c r="IL21" s="73"/>
      <c r="IM21" s="73"/>
      <c r="IN21" s="73"/>
      <c r="IO21" s="73"/>
      <c r="IP21" s="73"/>
      <c r="IQ21" s="73"/>
      <c r="IR21" s="73"/>
      <c r="IS21" s="73"/>
      <c r="IT21" s="73"/>
      <c r="IU21" s="73"/>
      <c r="IV21" s="73"/>
    </row>
    <row r="22" spans="1:256" s="23" customFormat="1" ht="38.25" customHeight="1">
      <c r="A22" s="191"/>
      <c r="B22" s="192"/>
      <c r="C22" s="182" t="s">
        <v>554</v>
      </c>
      <c r="D22" s="182" t="s">
        <v>555</v>
      </c>
      <c r="E22" s="174" t="s">
        <v>5</v>
      </c>
      <c r="F22" s="171">
        <v>3</v>
      </c>
      <c r="G22" s="193"/>
      <c r="H22" s="175">
        <f t="shared" ref="H22" si="5">F22*G22</f>
        <v>0</v>
      </c>
      <c r="I22" s="72"/>
      <c r="J22" s="56"/>
      <c r="K22" s="57"/>
      <c r="L22" s="58"/>
      <c r="M22" s="52"/>
      <c r="N22" s="35"/>
      <c r="O22" s="53"/>
      <c r="P22" s="54"/>
      <c r="Q22" s="55"/>
      <c r="R22" s="56"/>
      <c r="S22" s="57"/>
      <c r="T22" s="58"/>
      <c r="U22" s="52"/>
      <c r="V22" s="35"/>
      <c r="W22" s="53"/>
      <c r="X22" s="54"/>
      <c r="Y22" s="55"/>
      <c r="Z22" s="56"/>
      <c r="AA22" s="57"/>
      <c r="AB22" s="58"/>
      <c r="AC22" s="52"/>
      <c r="AD22" s="35"/>
      <c r="AE22" s="53"/>
      <c r="AF22" s="54"/>
      <c r="AG22" s="55"/>
      <c r="AH22" s="56"/>
      <c r="AI22" s="57"/>
      <c r="AJ22" s="58"/>
      <c r="AK22" s="52"/>
      <c r="AL22" s="35"/>
      <c r="AM22" s="53"/>
      <c r="AN22" s="54"/>
      <c r="AO22" s="55"/>
      <c r="AP22" s="56"/>
      <c r="AQ22" s="57"/>
      <c r="AR22" s="58"/>
      <c r="AS22" s="52"/>
      <c r="AT22" s="35"/>
      <c r="AU22" s="53"/>
      <c r="AV22" s="54"/>
      <c r="AW22" s="55"/>
      <c r="AX22" s="56"/>
      <c r="AY22" s="57"/>
      <c r="AZ22" s="58"/>
      <c r="BA22" s="52"/>
      <c r="BB22" s="35"/>
      <c r="BC22" s="53"/>
      <c r="BD22" s="54"/>
      <c r="BE22" s="55"/>
      <c r="BF22" s="56"/>
      <c r="BG22" s="57"/>
      <c r="BH22" s="58"/>
      <c r="BI22" s="52"/>
      <c r="BJ22" s="35"/>
      <c r="BK22" s="53"/>
      <c r="BL22" s="54"/>
      <c r="BM22" s="55"/>
      <c r="BN22" s="56"/>
      <c r="BO22" s="57"/>
      <c r="BP22" s="58"/>
      <c r="BQ22" s="52"/>
      <c r="BR22" s="35"/>
      <c r="BS22" s="53"/>
      <c r="BT22" s="54"/>
      <c r="BU22" s="55"/>
      <c r="BV22" s="56"/>
      <c r="BW22" s="57"/>
      <c r="BX22" s="58"/>
      <c r="BY22" s="52"/>
      <c r="BZ22" s="35"/>
      <c r="CA22" s="53"/>
      <c r="CB22" s="54"/>
      <c r="CC22" s="55"/>
      <c r="CD22" s="56"/>
      <c r="CE22" s="57"/>
      <c r="CF22" s="58"/>
      <c r="CG22" s="52"/>
      <c r="CH22" s="35"/>
      <c r="CI22" s="53"/>
      <c r="CJ22" s="54"/>
      <c r="CK22" s="55"/>
      <c r="CL22" s="56"/>
      <c r="CM22" s="57"/>
      <c r="CN22" s="58"/>
      <c r="CO22" s="52"/>
      <c r="CP22" s="35"/>
      <c r="CQ22" s="53"/>
      <c r="CR22" s="54"/>
      <c r="CS22" s="55"/>
      <c r="CT22" s="56"/>
      <c r="CU22" s="57"/>
      <c r="CV22" s="58"/>
      <c r="CW22" s="52"/>
      <c r="CX22" s="35"/>
      <c r="CY22" s="53"/>
      <c r="CZ22" s="54"/>
      <c r="DA22" s="55"/>
      <c r="DB22" s="56"/>
      <c r="DC22" s="57"/>
      <c r="DD22" s="58"/>
      <c r="DE22" s="52"/>
      <c r="DF22" s="35"/>
      <c r="DG22" s="53"/>
      <c r="DH22" s="54"/>
      <c r="DI22" s="55"/>
      <c r="DJ22" s="56"/>
      <c r="DK22" s="57"/>
      <c r="DL22" s="58"/>
      <c r="DM22" s="52"/>
      <c r="DN22" s="35"/>
      <c r="DO22" s="53"/>
      <c r="DP22" s="54"/>
      <c r="DQ22" s="55"/>
      <c r="DR22" s="56"/>
      <c r="DS22" s="57"/>
      <c r="DT22" s="58"/>
      <c r="DU22" s="52"/>
      <c r="DV22" s="35"/>
      <c r="DW22" s="53"/>
      <c r="DX22" s="54"/>
      <c r="DY22" s="55"/>
      <c r="DZ22" s="56"/>
      <c r="EA22" s="57"/>
      <c r="EB22" s="58"/>
      <c r="EC22" s="52"/>
      <c r="ED22" s="35"/>
      <c r="EE22" s="53"/>
      <c r="EF22" s="54"/>
      <c r="EG22" s="55"/>
      <c r="EH22" s="56"/>
      <c r="EI22" s="57"/>
      <c r="EJ22" s="58"/>
      <c r="EK22" s="52"/>
      <c r="EL22" s="35"/>
      <c r="EM22" s="53"/>
      <c r="EN22" s="54"/>
      <c r="EO22" s="55"/>
      <c r="EP22" s="56"/>
      <c r="EQ22" s="57"/>
      <c r="ER22" s="58"/>
      <c r="ES22" s="52"/>
      <c r="ET22" s="35"/>
      <c r="EU22" s="53"/>
      <c r="EV22" s="54"/>
      <c r="EW22" s="55"/>
      <c r="EX22" s="56"/>
      <c r="EY22" s="57"/>
      <c r="EZ22" s="58"/>
      <c r="FA22" s="52"/>
      <c r="FB22" s="35"/>
      <c r="FC22" s="53"/>
      <c r="FD22" s="54"/>
      <c r="FE22" s="55"/>
      <c r="FF22" s="56"/>
      <c r="FG22" s="57"/>
      <c r="FH22" s="58"/>
      <c r="FI22" s="52"/>
      <c r="FJ22" s="35"/>
      <c r="FK22" s="53"/>
      <c r="FL22" s="54"/>
      <c r="FM22" s="55"/>
      <c r="FN22" s="56"/>
      <c r="FO22" s="57"/>
      <c r="FP22" s="58"/>
      <c r="FQ22" s="52"/>
      <c r="FR22" s="35"/>
      <c r="FS22" s="53"/>
      <c r="FT22" s="54"/>
      <c r="FU22" s="55"/>
      <c r="FV22" s="56"/>
      <c r="FW22" s="57"/>
      <c r="FX22" s="58"/>
      <c r="FY22" s="52"/>
      <c r="FZ22" s="35"/>
      <c r="GA22" s="53"/>
      <c r="GB22" s="54"/>
      <c r="GC22" s="55"/>
      <c r="GD22" s="56"/>
      <c r="GE22" s="57"/>
      <c r="GF22" s="58"/>
      <c r="GG22" s="52"/>
      <c r="GH22" s="35"/>
      <c r="GI22" s="53"/>
      <c r="GJ22" s="54"/>
      <c r="GK22" s="55"/>
      <c r="GL22" s="56"/>
      <c r="GM22" s="57"/>
      <c r="GN22" s="58"/>
      <c r="GO22" s="52"/>
      <c r="GP22" s="35"/>
      <c r="GQ22" s="53"/>
      <c r="GR22" s="54"/>
      <c r="GS22" s="55"/>
      <c r="GT22" s="56"/>
      <c r="GU22" s="57"/>
      <c r="GV22" s="58"/>
      <c r="GW22" s="52"/>
      <c r="GX22" s="35"/>
      <c r="GY22" s="53"/>
      <c r="GZ22" s="54"/>
      <c r="HA22" s="55"/>
      <c r="HB22" s="56"/>
      <c r="HC22" s="57"/>
      <c r="HD22" s="58"/>
      <c r="HE22" s="52"/>
      <c r="HF22" s="35"/>
      <c r="HG22" s="53"/>
      <c r="HH22" s="54"/>
      <c r="HI22" s="55"/>
      <c r="HJ22" s="56"/>
      <c r="HK22" s="57"/>
      <c r="HL22" s="58"/>
      <c r="HM22" s="52"/>
      <c r="HN22" s="35"/>
      <c r="HO22" s="53"/>
      <c r="HP22" s="54"/>
      <c r="HQ22" s="55"/>
      <c r="HR22" s="56"/>
      <c r="HS22" s="57"/>
      <c r="HT22" s="58"/>
      <c r="HU22" s="52"/>
      <c r="HV22" s="35"/>
      <c r="HW22" s="53"/>
      <c r="HX22" s="54"/>
      <c r="HY22" s="55"/>
      <c r="HZ22" s="56"/>
      <c r="IA22" s="57"/>
      <c r="IB22" s="58"/>
      <c r="IC22" s="73"/>
      <c r="ID22" s="73"/>
      <c r="IE22" s="73"/>
      <c r="IF22" s="73"/>
      <c r="IG22" s="73"/>
      <c r="IH22" s="73"/>
      <c r="II22" s="73"/>
      <c r="IJ22" s="73"/>
      <c r="IK22" s="73"/>
      <c r="IL22" s="73"/>
      <c r="IM22" s="73"/>
      <c r="IN22" s="73"/>
      <c r="IO22" s="73"/>
      <c r="IP22" s="73"/>
      <c r="IQ22" s="73"/>
      <c r="IR22" s="73"/>
      <c r="IS22" s="73"/>
      <c r="IT22" s="73"/>
      <c r="IU22" s="73"/>
      <c r="IV22" s="73"/>
    </row>
    <row r="23" spans="1:256" s="23" customFormat="1" ht="10.5" customHeight="1">
      <c r="A23" s="51"/>
      <c r="B23" s="34"/>
      <c r="C23" s="63"/>
      <c r="D23" s="63"/>
      <c r="E23" s="59"/>
      <c r="F23" s="60"/>
      <c r="G23" s="61"/>
      <c r="H23" s="62"/>
      <c r="I23" s="72"/>
      <c r="J23" s="56"/>
      <c r="K23" s="57"/>
      <c r="L23" s="58"/>
      <c r="M23" s="52"/>
      <c r="N23" s="35"/>
      <c r="O23" s="53"/>
      <c r="P23" s="54"/>
      <c r="Q23" s="55"/>
      <c r="R23" s="56"/>
      <c r="S23" s="57"/>
      <c r="T23" s="58"/>
      <c r="U23" s="52"/>
      <c r="V23" s="35"/>
      <c r="W23" s="53"/>
      <c r="X23" s="54"/>
      <c r="Y23" s="55"/>
      <c r="Z23" s="56"/>
      <c r="AA23" s="57"/>
      <c r="AB23" s="58"/>
      <c r="AC23" s="52"/>
      <c r="AD23" s="35"/>
      <c r="AE23" s="53"/>
      <c r="AF23" s="54"/>
      <c r="AG23" s="55"/>
      <c r="AH23" s="56"/>
      <c r="AI23" s="57"/>
      <c r="AJ23" s="58"/>
      <c r="AK23" s="52"/>
      <c r="AL23" s="35"/>
      <c r="AM23" s="53"/>
      <c r="AN23" s="54"/>
      <c r="AO23" s="55"/>
      <c r="AP23" s="56"/>
      <c r="AQ23" s="57"/>
      <c r="AR23" s="58"/>
      <c r="AS23" s="52"/>
      <c r="AT23" s="35"/>
      <c r="AU23" s="53"/>
      <c r="AV23" s="54"/>
      <c r="AW23" s="55"/>
      <c r="AX23" s="56"/>
      <c r="AY23" s="57"/>
      <c r="AZ23" s="58"/>
      <c r="BA23" s="52"/>
      <c r="BB23" s="35"/>
      <c r="BC23" s="53"/>
      <c r="BD23" s="54"/>
      <c r="BE23" s="55"/>
      <c r="BF23" s="56"/>
      <c r="BG23" s="57"/>
      <c r="BH23" s="58"/>
      <c r="BI23" s="52"/>
      <c r="BJ23" s="35"/>
      <c r="BK23" s="53"/>
      <c r="BL23" s="54"/>
      <c r="BM23" s="55"/>
      <c r="BN23" s="56"/>
      <c r="BO23" s="57"/>
      <c r="BP23" s="58"/>
      <c r="BQ23" s="52"/>
      <c r="BR23" s="35"/>
      <c r="BS23" s="53"/>
      <c r="BT23" s="54"/>
      <c r="BU23" s="55"/>
      <c r="BV23" s="56"/>
      <c r="BW23" s="57"/>
      <c r="BX23" s="58"/>
      <c r="BY23" s="52"/>
      <c r="BZ23" s="35"/>
      <c r="CA23" s="53"/>
      <c r="CB23" s="54"/>
      <c r="CC23" s="55"/>
      <c r="CD23" s="56"/>
      <c r="CE23" s="57"/>
      <c r="CF23" s="58"/>
      <c r="CG23" s="52"/>
      <c r="CH23" s="35"/>
      <c r="CI23" s="53"/>
      <c r="CJ23" s="54"/>
      <c r="CK23" s="55"/>
      <c r="CL23" s="56"/>
      <c r="CM23" s="57"/>
      <c r="CN23" s="58"/>
      <c r="CO23" s="52"/>
      <c r="CP23" s="35"/>
      <c r="CQ23" s="53"/>
      <c r="CR23" s="54"/>
      <c r="CS23" s="55"/>
      <c r="CT23" s="56"/>
      <c r="CU23" s="57"/>
      <c r="CV23" s="58"/>
      <c r="CW23" s="52"/>
      <c r="CX23" s="35"/>
      <c r="CY23" s="53"/>
      <c r="CZ23" s="54"/>
      <c r="DA23" s="55"/>
      <c r="DB23" s="56"/>
      <c r="DC23" s="57"/>
      <c r="DD23" s="58"/>
      <c r="DE23" s="52"/>
      <c r="DF23" s="35"/>
      <c r="DG23" s="53"/>
      <c r="DH23" s="54"/>
      <c r="DI23" s="55"/>
      <c r="DJ23" s="56"/>
      <c r="DK23" s="57"/>
      <c r="DL23" s="58"/>
      <c r="DM23" s="52"/>
      <c r="DN23" s="35"/>
      <c r="DO23" s="53"/>
      <c r="DP23" s="54"/>
      <c r="DQ23" s="55"/>
      <c r="DR23" s="56"/>
      <c r="DS23" s="57"/>
      <c r="DT23" s="58"/>
      <c r="DU23" s="52"/>
      <c r="DV23" s="35"/>
      <c r="DW23" s="53"/>
      <c r="DX23" s="54"/>
      <c r="DY23" s="55"/>
      <c r="DZ23" s="56"/>
      <c r="EA23" s="57"/>
      <c r="EB23" s="58"/>
      <c r="EC23" s="52"/>
      <c r="ED23" s="35"/>
      <c r="EE23" s="53"/>
      <c r="EF23" s="54"/>
      <c r="EG23" s="55"/>
      <c r="EH23" s="56"/>
      <c r="EI23" s="57"/>
      <c r="EJ23" s="58"/>
      <c r="EK23" s="52"/>
      <c r="EL23" s="35"/>
      <c r="EM23" s="53"/>
      <c r="EN23" s="54"/>
      <c r="EO23" s="55"/>
      <c r="EP23" s="56"/>
      <c r="EQ23" s="57"/>
      <c r="ER23" s="58"/>
      <c r="ES23" s="52"/>
      <c r="ET23" s="35"/>
      <c r="EU23" s="53"/>
      <c r="EV23" s="54"/>
      <c r="EW23" s="55"/>
      <c r="EX23" s="56"/>
      <c r="EY23" s="57"/>
      <c r="EZ23" s="58"/>
      <c r="FA23" s="52"/>
      <c r="FB23" s="35"/>
      <c r="FC23" s="53"/>
      <c r="FD23" s="54"/>
      <c r="FE23" s="55"/>
      <c r="FF23" s="56"/>
      <c r="FG23" s="57"/>
      <c r="FH23" s="58"/>
      <c r="FI23" s="52"/>
      <c r="FJ23" s="35"/>
      <c r="FK23" s="53"/>
      <c r="FL23" s="54"/>
      <c r="FM23" s="55"/>
      <c r="FN23" s="56"/>
      <c r="FO23" s="57"/>
      <c r="FP23" s="58"/>
      <c r="FQ23" s="52"/>
      <c r="FR23" s="35"/>
      <c r="FS23" s="53"/>
      <c r="FT23" s="54"/>
      <c r="FU23" s="55"/>
      <c r="FV23" s="56"/>
      <c r="FW23" s="57"/>
      <c r="FX23" s="58"/>
      <c r="FY23" s="52"/>
      <c r="FZ23" s="35"/>
      <c r="GA23" s="53"/>
      <c r="GB23" s="54"/>
      <c r="GC23" s="55"/>
      <c r="GD23" s="56"/>
      <c r="GE23" s="57"/>
      <c r="GF23" s="58"/>
      <c r="GG23" s="52"/>
      <c r="GH23" s="35"/>
      <c r="GI23" s="53"/>
      <c r="GJ23" s="54"/>
      <c r="GK23" s="55"/>
      <c r="GL23" s="56"/>
      <c r="GM23" s="57"/>
      <c r="GN23" s="58"/>
      <c r="GO23" s="52"/>
      <c r="GP23" s="35"/>
      <c r="GQ23" s="53"/>
      <c r="GR23" s="54"/>
      <c r="GS23" s="55"/>
      <c r="GT23" s="56"/>
      <c r="GU23" s="57"/>
      <c r="GV23" s="58"/>
      <c r="GW23" s="52"/>
      <c r="GX23" s="35"/>
      <c r="GY23" s="53"/>
      <c r="GZ23" s="54"/>
      <c r="HA23" s="55"/>
      <c r="HB23" s="56"/>
      <c r="HC23" s="57"/>
      <c r="HD23" s="58"/>
      <c r="HE23" s="52"/>
      <c r="HF23" s="35"/>
      <c r="HG23" s="53"/>
      <c r="HH23" s="54"/>
      <c r="HI23" s="55"/>
      <c r="HJ23" s="56"/>
      <c r="HK23" s="57"/>
      <c r="HL23" s="58"/>
      <c r="HM23" s="52"/>
      <c r="HN23" s="35"/>
      <c r="HO23" s="53"/>
      <c r="HP23" s="54"/>
      <c r="HQ23" s="55"/>
      <c r="HR23" s="56"/>
      <c r="HS23" s="57"/>
      <c r="HT23" s="58"/>
      <c r="HU23" s="52"/>
      <c r="HV23" s="35"/>
      <c r="HW23" s="53"/>
      <c r="HX23" s="54"/>
      <c r="HY23" s="55"/>
      <c r="HZ23" s="56"/>
      <c r="IA23" s="57"/>
      <c r="IB23" s="58"/>
      <c r="IC23" s="73"/>
      <c r="ID23" s="73"/>
      <c r="IE23" s="73"/>
      <c r="IF23" s="73"/>
      <c r="IG23" s="73"/>
      <c r="IH23" s="73"/>
      <c r="II23" s="73"/>
      <c r="IJ23" s="73"/>
      <c r="IK23" s="73"/>
      <c r="IL23" s="73"/>
      <c r="IM23" s="73"/>
      <c r="IN23" s="73"/>
      <c r="IO23" s="73"/>
      <c r="IP23" s="73"/>
      <c r="IQ23" s="73"/>
      <c r="IR23" s="73"/>
      <c r="IS23" s="73"/>
      <c r="IT23" s="73"/>
      <c r="IU23" s="73"/>
      <c r="IV23" s="73"/>
    </row>
    <row r="24" spans="1:256" s="23" customFormat="1" ht="44.25" customHeight="1">
      <c r="A24" s="187">
        <f>A21+1</f>
        <v>158</v>
      </c>
      <c r="B24" s="188" t="s">
        <v>219</v>
      </c>
      <c r="C24" s="44" t="s">
        <v>556</v>
      </c>
      <c r="D24" s="44" t="s">
        <v>557</v>
      </c>
      <c r="E24" s="186"/>
      <c r="F24" s="75"/>
      <c r="G24" s="76"/>
      <c r="H24" s="77"/>
      <c r="I24" s="72"/>
      <c r="J24" s="56"/>
      <c r="K24" s="57"/>
      <c r="L24" s="58"/>
      <c r="M24" s="52"/>
      <c r="N24" s="35"/>
      <c r="O24" s="53"/>
      <c r="P24" s="54"/>
      <c r="Q24" s="55"/>
      <c r="R24" s="56"/>
      <c r="S24" s="57"/>
      <c r="T24" s="58"/>
      <c r="U24" s="52"/>
      <c r="V24" s="35"/>
      <c r="W24" s="53"/>
      <c r="X24" s="54"/>
      <c r="Y24" s="55"/>
      <c r="Z24" s="56"/>
      <c r="AA24" s="57"/>
      <c r="AB24" s="58"/>
      <c r="AC24" s="52"/>
      <c r="AD24" s="35"/>
      <c r="AE24" s="53"/>
      <c r="AF24" s="54"/>
      <c r="AG24" s="55"/>
      <c r="AH24" s="56"/>
      <c r="AI24" s="57"/>
      <c r="AJ24" s="58"/>
      <c r="AK24" s="52"/>
      <c r="AL24" s="35"/>
      <c r="AM24" s="53"/>
      <c r="AN24" s="54"/>
      <c r="AO24" s="55"/>
      <c r="AP24" s="56"/>
      <c r="AQ24" s="57"/>
      <c r="AR24" s="58"/>
      <c r="AS24" s="52"/>
      <c r="AT24" s="35"/>
      <c r="AU24" s="53"/>
      <c r="AV24" s="54"/>
      <c r="AW24" s="55"/>
      <c r="AX24" s="56"/>
      <c r="AY24" s="57"/>
      <c r="AZ24" s="58"/>
      <c r="BA24" s="52"/>
      <c r="BB24" s="35"/>
      <c r="BC24" s="53"/>
      <c r="BD24" s="54"/>
      <c r="BE24" s="55"/>
      <c r="BF24" s="56"/>
      <c r="BG24" s="57"/>
      <c r="BH24" s="58"/>
      <c r="BI24" s="52"/>
      <c r="BJ24" s="35"/>
      <c r="BK24" s="53"/>
      <c r="BL24" s="54"/>
      <c r="BM24" s="55"/>
      <c r="BN24" s="56"/>
      <c r="BO24" s="57"/>
      <c r="BP24" s="58"/>
      <c r="BQ24" s="52"/>
      <c r="BR24" s="35"/>
      <c r="BS24" s="53"/>
      <c r="BT24" s="54"/>
      <c r="BU24" s="55"/>
      <c r="BV24" s="56"/>
      <c r="BW24" s="57"/>
      <c r="BX24" s="58"/>
      <c r="BY24" s="52"/>
      <c r="BZ24" s="35"/>
      <c r="CA24" s="53"/>
      <c r="CB24" s="54"/>
      <c r="CC24" s="55"/>
      <c r="CD24" s="56"/>
      <c r="CE24" s="57"/>
      <c r="CF24" s="58"/>
      <c r="CG24" s="52"/>
      <c r="CH24" s="35"/>
      <c r="CI24" s="53"/>
      <c r="CJ24" s="54"/>
      <c r="CK24" s="55"/>
      <c r="CL24" s="56"/>
      <c r="CM24" s="57"/>
      <c r="CN24" s="58"/>
      <c r="CO24" s="52"/>
      <c r="CP24" s="35"/>
      <c r="CQ24" s="53"/>
      <c r="CR24" s="54"/>
      <c r="CS24" s="55"/>
      <c r="CT24" s="56"/>
      <c r="CU24" s="57"/>
      <c r="CV24" s="58"/>
      <c r="CW24" s="52"/>
      <c r="CX24" s="35"/>
      <c r="CY24" s="53"/>
      <c r="CZ24" s="54"/>
      <c r="DA24" s="55"/>
      <c r="DB24" s="56"/>
      <c r="DC24" s="57"/>
      <c r="DD24" s="58"/>
      <c r="DE24" s="52"/>
      <c r="DF24" s="35"/>
      <c r="DG24" s="53"/>
      <c r="DH24" s="54"/>
      <c r="DI24" s="55"/>
      <c r="DJ24" s="56"/>
      <c r="DK24" s="57"/>
      <c r="DL24" s="58"/>
      <c r="DM24" s="52"/>
      <c r="DN24" s="35"/>
      <c r="DO24" s="53"/>
      <c r="DP24" s="54"/>
      <c r="DQ24" s="55"/>
      <c r="DR24" s="56"/>
      <c r="DS24" s="57"/>
      <c r="DT24" s="58"/>
      <c r="DU24" s="52"/>
      <c r="DV24" s="35"/>
      <c r="DW24" s="53"/>
      <c r="DX24" s="54"/>
      <c r="DY24" s="55"/>
      <c r="DZ24" s="56"/>
      <c r="EA24" s="57"/>
      <c r="EB24" s="58"/>
      <c r="EC24" s="52"/>
      <c r="ED24" s="35"/>
      <c r="EE24" s="53"/>
      <c r="EF24" s="54"/>
      <c r="EG24" s="55"/>
      <c r="EH24" s="56"/>
      <c r="EI24" s="57"/>
      <c r="EJ24" s="58"/>
      <c r="EK24" s="52"/>
      <c r="EL24" s="35"/>
      <c r="EM24" s="53"/>
      <c r="EN24" s="54"/>
      <c r="EO24" s="55"/>
      <c r="EP24" s="56"/>
      <c r="EQ24" s="57"/>
      <c r="ER24" s="58"/>
      <c r="ES24" s="52"/>
      <c r="ET24" s="35"/>
      <c r="EU24" s="53"/>
      <c r="EV24" s="54"/>
      <c r="EW24" s="55"/>
      <c r="EX24" s="56"/>
      <c r="EY24" s="57"/>
      <c r="EZ24" s="58"/>
      <c r="FA24" s="52"/>
      <c r="FB24" s="35"/>
      <c r="FC24" s="53"/>
      <c r="FD24" s="54"/>
      <c r="FE24" s="55"/>
      <c r="FF24" s="56"/>
      <c r="FG24" s="57"/>
      <c r="FH24" s="58"/>
      <c r="FI24" s="52"/>
      <c r="FJ24" s="35"/>
      <c r="FK24" s="53"/>
      <c r="FL24" s="54"/>
      <c r="FM24" s="55"/>
      <c r="FN24" s="56"/>
      <c r="FO24" s="57"/>
      <c r="FP24" s="58"/>
      <c r="FQ24" s="52"/>
      <c r="FR24" s="35"/>
      <c r="FS24" s="53"/>
      <c r="FT24" s="54"/>
      <c r="FU24" s="55"/>
      <c r="FV24" s="56"/>
      <c r="FW24" s="57"/>
      <c r="FX24" s="58"/>
      <c r="FY24" s="52"/>
      <c r="FZ24" s="35"/>
      <c r="GA24" s="53"/>
      <c r="GB24" s="54"/>
      <c r="GC24" s="55"/>
      <c r="GD24" s="56"/>
      <c r="GE24" s="57"/>
      <c r="GF24" s="58"/>
      <c r="GG24" s="52"/>
      <c r="GH24" s="35"/>
      <c r="GI24" s="53"/>
      <c r="GJ24" s="54"/>
      <c r="GK24" s="55"/>
      <c r="GL24" s="56"/>
      <c r="GM24" s="57"/>
      <c r="GN24" s="58"/>
      <c r="GO24" s="52"/>
      <c r="GP24" s="35"/>
      <c r="GQ24" s="53"/>
      <c r="GR24" s="54"/>
      <c r="GS24" s="55"/>
      <c r="GT24" s="56"/>
      <c r="GU24" s="57"/>
      <c r="GV24" s="58"/>
      <c r="GW24" s="52"/>
      <c r="GX24" s="35"/>
      <c r="GY24" s="53"/>
      <c r="GZ24" s="54"/>
      <c r="HA24" s="55"/>
      <c r="HB24" s="56"/>
      <c r="HC24" s="57"/>
      <c r="HD24" s="58"/>
      <c r="HE24" s="52"/>
      <c r="HF24" s="35"/>
      <c r="HG24" s="53"/>
      <c r="HH24" s="54"/>
      <c r="HI24" s="55"/>
      <c r="HJ24" s="56"/>
      <c r="HK24" s="57"/>
      <c r="HL24" s="58"/>
      <c r="HM24" s="52"/>
      <c r="HN24" s="35"/>
      <c r="HO24" s="53"/>
      <c r="HP24" s="54"/>
      <c r="HQ24" s="55"/>
      <c r="HR24" s="56"/>
      <c r="HS24" s="57"/>
      <c r="HT24" s="58"/>
      <c r="HU24" s="52"/>
      <c r="HV24" s="35"/>
      <c r="HW24" s="53"/>
      <c r="HX24" s="54"/>
      <c r="HY24" s="55"/>
      <c r="HZ24" s="56"/>
      <c r="IA24" s="57"/>
      <c r="IB24" s="58"/>
      <c r="IC24" s="73"/>
      <c r="ID24" s="73"/>
      <c r="IE24" s="73"/>
      <c r="IF24" s="73"/>
      <c r="IG24" s="73"/>
      <c r="IH24" s="73"/>
      <c r="II24" s="73"/>
      <c r="IJ24" s="73"/>
      <c r="IK24" s="73"/>
      <c r="IL24" s="73"/>
      <c r="IM24" s="73"/>
      <c r="IN24" s="73"/>
      <c r="IO24" s="73"/>
      <c r="IP24" s="73"/>
      <c r="IQ24" s="73"/>
      <c r="IR24" s="73"/>
      <c r="IS24" s="73"/>
      <c r="IT24" s="73"/>
      <c r="IU24" s="73"/>
      <c r="IV24" s="73"/>
    </row>
    <row r="25" spans="1:256" s="23" customFormat="1" ht="38.25" customHeight="1">
      <c r="A25" s="191"/>
      <c r="B25" s="192"/>
      <c r="C25" s="182" t="s">
        <v>550</v>
      </c>
      <c r="D25" s="182" t="s">
        <v>558</v>
      </c>
      <c r="E25" s="174" t="s">
        <v>5</v>
      </c>
      <c r="F25" s="171">
        <v>3</v>
      </c>
      <c r="G25" s="193"/>
      <c r="H25" s="175">
        <f t="shared" ref="H25" si="6">F25*G25</f>
        <v>0</v>
      </c>
      <c r="I25" s="72"/>
      <c r="J25" s="56"/>
      <c r="K25" s="57"/>
      <c r="L25" s="58"/>
      <c r="M25" s="52"/>
      <c r="N25" s="35"/>
      <c r="O25" s="53"/>
      <c r="P25" s="54"/>
      <c r="Q25" s="55"/>
      <c r="R25" s="56"/>
      <c r="S25" s="57"/>
      <c r="T25" s="58"/>
      <c r="U25" s="52"/>
      <c r="V25" s="35"/>
      <c r="W25" s="53"/>
      <c r="X25" s="54"/>
      <c r="Y25" s="55"/>
      <c r="Z25" s="56"/>
      <c r="AA25" s="57"/>
      <c r="AB25" s="58"/>
      <c r="AC25" s="52"/>
      <c r="AD25" s="35"/>
      <c r="AE25" s="53"/>
      <c r="AF25" s="54"/>
      <c r="AG25" s="55"/>
      <c r="AH25" s="56"/>
      <c r="AI25" s="57"/>
      <c r="AJ25" s="58"/>
      <c r="AK25" s="52"/>
      <c r="AL25" s="35"/>
      <c r="AM25" s="53"/>
      <c r="AN25" s="54"/>
      <c r="AO25" s="55"/>
      <c r="AP25" s="56"/>
      <c r="AQ25" s="57"/>
      <c r="AR25" s="58"/>
      <c r="AS25" s="52"/>
      <c r="AT25" s="35"/>
      <c r="AU25" s="53"/>
      <c r="AV25" s="54"/>
      <c r="AW25" s="55"/>
      <c r="AX25" s="56"/>
      <c r="AY25" s="57"/>
      <c r="AZ25" s="58"/>
      <c r="BA25" s="52"/>
      <c r="BB25" s="35"/>
      <c r="BC25" s="53"/>
      <c r="BD25" s="54"/>
      <c r="BE25" s="55"/>
      <c r="BF25" s="56"/>
      <c r="BG25" s="57"/>
      <c r="BH25" s="58"/>
      <c r="BI25" s="52"/>
      <c r="BJ25" s="35"/>
      <c r="BK25" s="53"/>
      <c r="BL25" s="54"/>
      <c r="BM25" s="55"/>
      <c r="BN25" s="56"/>
      <c r="BO25" s="57"/>
      <c r="BP25" s="58"/>
      <c r="BQ25" s="52"/>
      <c r="BR25" s="35"/>
      <c r="BS25" s="53"/>
      <c r="BT25" s="54"/>
      <c r="BU25" s="55"/>
      <c r="BV25" s="56"/>
      <c r="BW25" s="57"/>
      <c r="BX25" s="58"/>
      <c r="BY25" s="52"/>
      <c r="BZ25" s="35"/>
      <c r="CA25" s="53"/>
      <c r="CB25" s="54"/>
      <c r="CC25" s="55"/>
      <c r="CD25" s="56"/>
      <c r="CE25" s="57"/>
      <c r="CF25" s="58"/>
      <c r="CG25" s="52"/>
      <c r="CH25" s="35"/>
      <c r="CI25" s="53"/>
      <c r="CJ25" s="54"/>
      <c r="CK25" s="55"/>
      <c r="CL25" s="56"/>
      <c r="CM25" s="57"/>
      <c r="CN25" s="58"/>
      <c r="CO25" s="52"/>
      <c r="CP25" s="35"/>
      <c r="CQ25" s="53"/>
      <c r="CR25" s="54"/>
      <c r="CS25" s="55"/>
      <c r="CT25" s="56"/>
      <c r="CU25" s="57"/>
      <c r="CV25" s="58"/>
      <c r="CW25" s="52"/>
      <c r="CX25" s="35"/>
      <c r="CY25" s="53"/>
      <c r="CZ25" s="54"/>
      <c r="DA25" s="55"/>
      <c r="DB25" s="56"/>
      <c r="DC25" s="57"/>
      <c r="DD25" s="58"/>
      <c r="DE25" s="52"/>
      <c r="DF25" s="35"/>
      <c r="DG25" s="53"/>
      <c r="DH25" s="54"/>
      <c r="DI25" s="55"/>
      <c r="DJ25" s="56"/>
      <c r="DK25" s="57"/>
      <c r="DL25" s="58"/>
      <c r="DM25" s="52"/>
      <c r="DN25" s="35"/>
      <c r="DO25" s="53"/>
      <c r="DP25" s="54"/>
      <c r="DQ25" s="55"/>
      <c r="DR25" s="56"/>
      <c r="DS25" s="57"/>
      <c r="DT25" s="58"/>
      <c r="DU25" s="52"/>
      <c r="DV25" s="35"/>
      <c r="DW25" s="53"/>
      <c r="DX25" s="54"/>
      <c r="DY25" s="55"/>
      <c r="DZ25" s="56"/>
      <c r="EA25" s="57"/>
      <c r="EB25" s="58"/>
      <c r="EC25" s="52"/>
      <c r="ED25" s="35"/>
      <c r="EE25" s="53"/>
      <c r="EF25" s="54"/>
      <c r="EG25" s="55"/>
      <c r="EH25" s="56"/>
      <c r="EI25" s="57"/>
      <c r="EJ25" s="58"/>
      <c r="EK25" s="52"/>
      <c r="EL25" s="35"/>
      <c r="EM25" s="53"/>
      <c r="EN25" s="54"/>
      <c r="EO25" s="55"/>
      <c r="EP25" s="56"/>
      <c r="EQ25" s="57"/>
      <c r="ER25" s="58"/>
      <c r="ES25" s="52"/>
      <c r="ET25" s="35"/>
      <c r="EU25" s="53"/>
      <c r="EV25" s="54"/>
      <c r="EW25" s="55"/>
      <c r="EX25" s="56"/>
      <c r="EY25" s="57"/>
      <c r="EZ25" s="58"/>
      <c r="FA25" s="52"/>
      <c r="FB25" s="35"/>
      <c r="FC25" s="53"/>
      <c r="FD25" s="54"/>
      <c r="FE25" s="55"/>
      <c r="FF25" s="56"/>
      <c r="FG25" s="57"/>
      <c r="FH25" s="58"/>
      <c r="FI25" s="52"/>
      <c r="FJ25" s="35"/>
      <c r="FK25" s="53"/>
      <c r="FL25" s="54"/>
      <c r="FM25" s="55"/>
      <c r="FN25" s="56"/>
      <c r="FO25" s="57"/>
      <c r="FP25" s="58"/>
      <c r="FQ25" s="52"/>
      <c r="FR25" s="35"/>
      <c r="FS25" s="53"/>
      <c r="FT25" s="54"/>
      <c r="FU25" s="55"/>
      <c r="FV25" s="56"/>
      <c r="FW25" s="57"/>
      <c r="FX25" s="58"/>
      <c r="FY25" s="52"/>
      <c r="FZ25" s="35"/>
      <c r="GA25" s="53"/>
      <c r="GB25" s="54"/>
      <c r="GC25" s="55"/>
      <c r="GD25" s="56"/>
      <c r="GE25" s="57"/>
      <c r="GF25" s="58"/>
      <c r="GG25" s="52"/>
      <c r="GH25" s="35"/>
      <c r="GI25" s="53"/>
      <c r="GJ25" s="54"/>
      <c r="GK25" s="55"/>
      <c r="GL25" s="56"/>
      <c r="GM25" s="57"/>
      <c r="GN25" s="58"/>
      <c r="GO25" s="52"/>
      <c r="GP25" s="35"/>
      <c r="GQ25" s="53"/>
      <c r="GR25" s="54"/>
      <c r="GS25" s="55"/>
      <c r="GT25" s="56"/>
      <c r="GU25" s="57"/>
      <c r="GV25" s="58"/>
      <c r="GW25" s="52"/>
      <c r="GX25" s="35"/>
      <c r="GY25" s="53"/>
      <c r="GZ25" s="54"/>
      <c r="HA25" s="55"/>
      <c r="HB25" s="56"/>
      <c r="HC25" s="57"/>
      <c r="HD25" s="58"/>
      <c r="HE25" s="52"/>
      <c r="HF25" s="35"/>
      <c r="HG25" s="53"/>
      <c r="HH25" s="54"/>
      <c r="HI25" s="55"/>
      <c r="HJ25" s="56"/>
      <c r="HK25" s="57"/>
      <c r="HL25" s="58"/>
      <c r="HM25" s="52"/>
      <c r="HN25" s="35"/>
      <c r="HO25" s="53"/>
      <c r="HP25" s="54"/>
      <c r="HQ25" s="55"/>
      <c r="HR25" s="56"/>
      <c r="HS25" s="57"/>
      <c r="HT25" s="58"/>
      <c r="HU25" s="52"/>
      <c r="HV25" s="35"/>
      <c r="HW25" s="53"/>
      <c r="HX25" s="54"/>
      <c r="HY25" s="55"/>
      <c r="HZ25" s="56"/>
      <c r="IA25" s="57"/>
      <c r="IB25" s="58"/>
      <c r="IC25" s="73"/>
      <c r="ID25" s="73"/>
      <c r="IE25" s="73"/>
      <c r="IF25" s="73"/>
      <c r="IG25" s="73"/>
      <c r="IH25" s="73"/>
      <c r="II25" s="73"/>
      <c r="IJ25" s="73"/>
      <c r="IK25" s="73"/>
      <c r="IL25" s="73"/>
      <c r="IM25" s="73"/>
      <c r="IN25" s="73"/>
      <c r="IO25" s="73"/>
      <c r="IP25" s="73"/>
      <c r="IQ25" s="73"/>
      <c r="IR25" s="73"/>
      <c r="IS25" s="73"/>
      <c r="IT25" s="73"/>
      <c r="IU25" s="73"/>
      <c r="IV25" s="73"/>
    </row>
    <row r="26" spans="1:256" s="23" customFormat="1" ht="10.5" customHeight="1">
      <c r="A26" s="51"/>
      <c r="B26" s="34"/>
      <c r="C26" s="63"/>
      <c r="D26" s="63"/>
      <c r="E26" s="59"/>
      <c r="F26" s="60"/>
      <c r="G26" s="61"/>
      <c r="H26" s="62"/>
      <c r="I26" s="72"/>
      <c r="J26" s="56"/>
      <c r="K26" s="57"/>
      <c r="L26" s="58"/>
      <c r="M26" s="52"/>
      <c r="N26" s="35"/>
      <c r="O26" s="53"/>
      <c r="P26" s="54"/>
      <c r="Q26" s="55"/>
      <c r="R26" s="56"/>
      <c r="S26" s="57"/>
      <c r="T26" s="58"/>
      <c r="U26" s="52"/>
      <c r="V26" s="35"/>
      <c r="W26" s="53"/>
      <c r="X26" s="54"/>
      <c r="Y26" s="55"/>
      <c r="Z26" s="56"/>
      <c r="AA26" s="57"/>
      <c r="AB26" s="58"/>
      <c r="AC26" s="52"/>
      <c r="AD26" s="35"/>
      <c r="AE26" s="53"/>
      <c r="AF26" s="54"/>
      <c r="AG26" s="55"/>
      <c r="AH26" s="56"/>
      <c r="AI26" s="57"/>
      <c r="AJ26" s="58"/>
      <c r="AK26" s="52"/>
      <c r="AL26" s="35"/>
      <c r="AM26" s="53"/>
      <c r="AN26" s="54"/>
      <c r="AO26" s="55"/>
      <c r="AP26" s="56"/>
      <c r="AQ26" s="57"/>
      <c r="AR26" s="58"/>
      <c r="AS26" s="52"/>
      <c r="AT26" s="35"/>
      <c r="AU26" s="53"/>
      <c r="AV26" s="54"/>
      <c r="AW26" s="55"/>
      <c r="AX26" s="56"/>
      <c r="AY26" s="57"/>
      <c r="AZ26" s="58"/>
      <c r="BA26" s="52"/>
      <c r="BB26" s="35"/>
      <c r="BC26" s="53"/>
      <c r="BD26" s="54"/>
      <c r="BE26" s="55"/>
      <c r="BF26" s="56"/>
      <c r="BG26" s="57"/>
      <c r="BH26" s="58"/>
      <c r="BI26" s="52"/>
      <c r="BJ26" s="35"/>
      <c r="BK26" s="53"/>
      <c r="BL26" s="54"/>
      <c r="BM26" s="55"/>
      <c r="BN26" s="56"/>
      <c r="BO26" s="57"/>
      <c r="BP26" s="58"/>
      <c r="BQ26" s="52"/>
      <c r="BR26" s="35"/>
      <c r="BS26" s="53"/>
      <c r="BT26" s="54"/>
      <c r="BU26" s="55"/>
      <c r="BV26" s="56"/>
      <c r="BW26" s="57"/>
      <c r="BX26" s="58"/>
      <c r="BY26" s="52"/>
      <c r="BZ26" s="35"/>
      <c r="CA26" s="53"/>
      <c r="CB26" s="54"/>
      <c r="CC26" s="55"/>
      <c r="CD26" s="56"/>
      <c r="CE26" s="57"/>
      <c r="CF26" s="58"/>
      <c r="CG26" s="52"/>
      <c r="CH26" s="35"/>
      <c r="CI26" s="53"/>
      <c r="CJ26" s="54"/>
      <c r="CK26" s="55"/>
      <c r="CL26" s="56"/>
      <c r="CM26" s="57"/>
      <c r="CN26" s="58"/>
      <c r="CO26" s="52"/>
      <c r="CP26" s="35"/>
      <c r="CQ26" s="53"/>
      <c r="CR26" s="54"/>
      <c r="CS26" s="55"/>
      <c r="CT26" s="56"/>
      <c r="CU26" s="57"/>
      <c r="CV26" s="58"/>
      <c r="CW26" s="52"/>
      <c r="CX26" s="35"/>
      <c r="CY26" s="53"/>
      <c r="CZ26" s="54"/>
      <c r="DA26" s="55"/>
      <c r="DB26" s="56"/>
      <c r="DC26" s="57"/>
      <c r="DD26" s="58"/>
      <c r="DE26" s="52"/>
      <c r="DF26" s="35"/>
      <c r="DG26" s="53"/>
      <c r="DH26" s="54"/>
      <c r="DI26" s="55"/>
      <c r="DJ26" s="56"/>
      <c r="DK26" s="57"/>
      <c r="DL26" s="58"/>
      <c r="DM26" s="52"/>
      <c r="DN26" s="35"/>
      <c r="DO26" s="53"/>
      <c r="DP26" s="54"/>
      <c r="DQ26" s="55"/>
      <c r="DR26" s="56"/>
      <c r="DS26" s="57"/>
      <c r="DT26" s="58"/>
      <c r="DU26" s="52"/>
      <c r="DV26" s="35"/>
      <c r="DW26" s="53"/>
      <c r="DX26" s="54"/>
      <c r="DY26" s="55"/>
      <c r="DZ26" s="56"/>
      <c r="EA26" s="57"/>
      <c r="EB26" s="58"/>
      <c r="EC26" s="52"/>
      <c r="ED26" s="35"/>
      <c r="EE26" s="53"/>
      <c r="EF26" s="54"/>
      <c r="EG26" s="55"/>
      <c r="EH26" s="56"/>
      <c r="EI26" s="57"/>
      <c r="EJ26" s="58"/>
      <c r="EK26" s="52"/>
      <c r="EL26" s="35"/>
      <c r="EM26" s="53"/>
      <c r="EN26" s="54"/>
      <c r="EO26" s="55"/>
      <c r="EP26" s="56"/>
      <c r="EQ26" s="57"/>
      <c r="ER26" s="58"/>
      <c r="ES26" s="52"/>
      <c r="ET26" s="35"/>
      <c r="EU26" s="53"/>
      <c r="EV26" s="54"/>
      <c r="EW26" s="55"/>
      <c r="EX26" s="56"/>
      <c r="EY26" s="57"/>
      <c r="EZ26" s="58"/>
      <c r="FA26" s="52"/>
      <c r="FB26" s="35"/>
      <c r="FC26" s="53"/>
      <c r="FD26" s="54"/>
      <c r="FE26" s="55"/>
      <c r="FF26" s="56"/>
      <c r="FG26" s="57"/>
      <c r="FH26" s="58"/>
      <c r="FI26" s="52"/>
      <c r="FJ26" s="35"/>
      <c r="FK26" s="53"/>
      <c r="FL26" s="54"/>
      <c r="FM26" s="55"/>
      <c r="FN26" s="56"/>
      <c r="FO26" s="57"/>
      <c r="FP26" s="58"/>
      <c r="FQ26" s="52"/>
      <c r="FR26" s="35"/>
      <c r="FS26" s="53"/>
      <c r="FT26" s="54"/>
      <c r="FU26" s="55"/>
      <c r="FV26" s="56"/>
      <c r="FW26" s="57"/>
      <c r="FX26" s="58"/>
      <c r="FY26" s="52"/>
      <c r="FZ26" s="35"/>
      <c r="GA26" s="53"/>
      <c r="GB26" s="54"/>
      <c r="GC26" s="55"/>
      <c r="GD26" s="56"/>
      <c r="GE26" s="57"/>
      <c r="GF26" s="58"/>
      <c r="GG26" s="52"/>
      <c r="GH26" s="35"/>
      <c r="GI26" s="53"/>
      <c r="GJ26" s="54"/>
      <c r="GK26" s="55"/>
      <c r="GL26" s="56"/>
      <c r="GM26" s="57"/>
      <c r="GN26" s="58"/>
      <c r="GO26" s="52"/>
      <c r="GP26" s="35"/>
      <c r="GQ26" s="53"/>
      <c r="GR26" s="54"/>
      <c r="GS26" s="55"/>
      <c r="GT26" s="56"/>
      <c r="GU26" s="57"/>
      <c r="GV26" s="58"/>
      <c r="GW26" s="52"/>
      <c r="GX26" s="35"/>
      <c r="GY26" s="53"/>
      <c r="GZ26" s="54"/>
      <c r="HA26" s="55"/>
      <c r="HB26" s="56"/>
      <c r="HC26" s="57"/>
      <c r="HD26" s="58"/>
      <c r="HE26" s="52"/>
      <c r="HF26" s="35"/>
      <c r="HG26" s="53"/>
      <c r="HH26" s="54"/>
      <c r="HI26" s="55"/>
      <c r="HJ26" s="56"/>
      <c r="HK26" s="57"/>
      <c r="HL26" s="58"/>
      <c r="HM26" s="52"/>
      <c r="HN26" s="35"/>
      <c r="HO26" s="53"/>
      <c r="HP26" s="54"/>
      <c r="HQ26" s="55"/>
      <c r="HR26" s="56"/>
      <c r="HS26" s="57"/>
      <c r="HT26" s="58"/>
      <c r="HU26" s="52"/>
      <c r="HV26" s="35"/>
      <c r="HW26" s="53"/>
      <c r="HX26" s="54"/>
      <c r="HY26" s="55"/>
      <c r="HZ26" s="56"/>
      <c r="IA26" s="57"/>
      <c r="IB26" s="58"/>
      <c r="IC26" s="73"/>
      <c r="ID26" s="73"/>
      <c r="IE26" s="73"/>
      <c r="IF26" s="73"/>
      <c r="IG26" s="73"/>
      <c r="IH26" s="73"/>
      <c r="II26" s="73"/>
      <c r="IJ26" s="73"/>
      <c r="IK26" s="73"/>
      <c r="IL26" s="73"/>
      <c r="IM26" s="73"/>
      <c r="IN26" s="73"/>
      <c r="IO26" s="73"/>
      <c r="IP26" s="73"/>
      <c r="IQ26" s="73"/>
      <c r="IR26" s="73"/>
      <c r="IS26" s="73"/>
      <c r="IT26" s="73"/>
      <c r="IU26" s="73"/>
      <c r="IV26" s="73"/>
    </row>
    <row r="27" spans="1:256" s="23" customFormat="1" ht="57.75" customHeight="1">
      <c r="A27" s="187">
        <f>A24+1</f>
        <v>159</v>
      </c>
      <c r="B27" s="188" t="s">
        <v>220</v>
      </c>
      <c r="C27" s="44" t="s">
        <v>559</v>
      </c>
      <c r="D27" s="44" t="s">
        <v>560</v>
      </c>
      <c r="E27" s="186"/>
      <c r="F27" s="75"/>
      <c r="G27" s="76"/>
      <c r="H27" s="77"/>
      <c r="I27" s="72"/>
      <c r="J27" s="56"/>
      <c r="K27" s="57"/>
      <c r="L27" s="58"/>
      <c r="M27" s="52"/>
      <c r="N27" s="35"/>
      <c r="O27" s="53"/>
      <c r="P27" s="54"/>
      <c r="Q27" s="55"/>
      <c r="R27" s="56"/>
      <c r="S27" s="57"/>
      <c r="T27" s="58"/>
      <c r="U27" s="52"/>
      <c r="V27" s="35"/>
      <c r="W27" s="53"/>
      <c r="X27" s="54"/>
      <c r="Y27" s="55"/>
      <c r="Z27" s="56"/>
      <c r="AA27" s="57"/>
      <c r="AB27" s="58"/>
      <c r="AC27" s="52"/>
      <c r="AD27" s="35"/>
      <c r="AE27" s="53"/>
      <c r="AF27" s="54"/>
      <c r="AG27" s="55"/>
      <c r="AH27" s="56"/>
      <c r="AI27" s="57"/>
      <c r="AJ27" s="58"/>
      <c r="AK27" s="52"/>
      <c r="AL27" s="35"/>
      <c r="AM27" s="53"/>
      <c r="AN27" s="54"/>
      <c r="AO27" s="55"/>
      <c r="AP27" s="56"/>
      <c r="AQ27" s="57"/>
      <c r="AR27" s="58"/>
      <c r="AS27" s="52"/>
      <c r="AT27" s="35"/>
      <c r="AU27" s="53"/>
      <c r="AV27" s="54"/>
      <c r="AW27" s="55"/>
      <c r="AX27" s="56"/>
      <c r="AY27" s="57"/>
      <c r="AZ27" s="58"/>
      <c r="BA27" s="52"/>
      <c r="BB27" s="35"/>
      <c r="BC27" s="53"/>
      <c r="BD27" s="54"/>
      <c r="BE27" s="55"/>
      <c r="BF27" s="56"/>
      <c r="BG27" s="57"/>
      <c r="BH27" s="58"/>
      <c r="BI27" s="52"/>
      <c r="BJ27" s="35"/>
      <c r="BK27" s="53"/>
      <c r="BL27" s="54"/>
      <c r="BM27" s="55"/>
      <c r="BN27" s="56"/>
      <c r="BO27" s="57"/>
      <c r="BP27" s="58"/>
      <c r="BQ27" s="52"/>
      <c r="BR27" s="35"/>
      <c r="BS27" s="53"/>
      <c r="BT27" s="54"/>
      <c r="BU27" s="55"/>
      <c r="BV27" s="56"/>
      <c r="BW27" s="57"/>
      <c r="BX27" s="58"/>
      <c r="BY27" s="52"/>
      <c r="BZ27" s="35"/>
      <c r="CA27" s="53"/>
      <c r="CB27" s="54"/>
      <c r="CC27" s="55"/>
      <c r="CD27" s="56"/>
      <c r="CE27" s="57"/>
      <c r="CF27" s="58"/>
      <c r="CG27" s="52"/>
      <c r="CH27" s="35"/>
      <c r="CI27" s="53"/>
      <c r="CJ27" s="54"/>
      <c r="CK27" s="55"/>
      <c r="CL27" s="56"/>
      <c r="CM27" s="57"/>
      <c r="CN27" s="58"/>
      <c r="CO27" s="52"/>
      <c r="CP27" s="35"/>
      <c r="CQ27" s="53"/>
      <c r="CR27" s="54"/>
      <c r="CS27" s="55"/>
      <c r="CT27" s="56"/>
      <c r="CU27" s="57"/>
      <c r="CV27" s="58"/>
      <c r="CW27" s="52"/>
      <c r="CX27" s="35"/>
      <c r="CY27" s="53"/>
      <c r="CZ27" s="54"/>
      <c r="DA27" s="55"/>
      <c r="DB27" s="56"/>
      <c r="DC27" s="57"/>
      <c r="DD27" s="58"/>
      <c r="DE27" s="52"/>
      <c r="DF27" s="35"/>
      <c r="DG27" s="53"/>
      <c r="DH27" s="54"/>
      <c r="DI27" s="55"/>
      <c r="DJ27" s="56"/>
      <c r="DK27" s="57"/>
      <c r="DL27" s="58"/>
      <c r="DM27" s="52"/>
      <c r="DN27" s="35"/>
      <c r="DO27" s="53"/>
      <c r="DP27" s="54"/>
      <c r="DQ27" s="55"/>
      <c r="DR27" s="56"/>
      <c r="DS27" s="57"/>
      <c r="DT27" s="58"/>
      <c r="DU27" s="52"/>
      <c r="DV27" s="35"/>
      <c r="DW27" s="53"/>
      <c r="DX27" s="54"/>
      <c r="DY27" s="55"/>
      <c r="DZ27" s="56"/>
      <c r="EA27" s="57"/>
      <c r="EB27" s="58"/>
      <c r="EC27" s="52"/>
      <c r="ED27" s="35"/>
      <c r="EE27" s="53"/>
      <c r="EF27" s="54"/>
      <c r="EG27" s="55"/>
      <c r="EH27" s="56"/>
      <c r="EI27" s="57"/>
      <c r="EJ27" s="58"/>
      <c r="EK27" s="52"/>
      <c r="EL27" s="35"/>
      <c r="EM27" s="53"/>
      <c r="EN27" s="54"/>
      <c r="EO27" s="55"/>
      <c r="EP27" s="56"/>
      <c r="EQ27" s="57"/>
      <c r="ER27" s="58"/>
      <c r="ES27" s="52"/>
      <c r="ET27" s="35"/>
      <c r="EU27" s="53"/>
      <c r="EV27" s="54"/>
      <c r="EW27" s="55"/>
      <c r="EX27" s="56"/>
      <c r="EY27" s="57"/>
      <c r="EZ27" s="58"/>
      <c r="FA27" s="52"/>
      <c r="FB27" s="35"/>
      <c r="FC27" s="53"/>
      <c r="FD27" s="54"/>
      <c r="FE27" s="55"/>
      <c r="FF27" s="56"/>
      <c r="FG27" s="57"/>
      <c r="FH27" s="58"/>
      <c r="FI27" s="52"/>
      <c r="FJ27" s="35"/>
      <c r="FK27" s="53"/>
      <c r="FL27" s="54"/>
      <c r="FM27" s="55"/>
      <c r="FN27" s="56"/>
      <c r="FO27" s="57"/>
      <c r="FP27" s="58"/>
      <c r="FQ27" s="52"/>
      <c r="FR27" s="35"/>
      <c r="FS27" s="53"/>
      <c r="FT27" s="54"/>
      <c r="FU27" s="55"/>
      <c r="FV27" s="56"/>
      <c r="FW27" s="57"/>
      <c r="FX27" s="58"/>
      <c r="FY27" s="52"/>
      <c r="FZ27" s="35"/>
      <c r="GA27" s="53"/>
      <c r="GB27" s="54"/>
      <c r="GC27" s="55"/>
      <c r="GD27" s="56"/>
      <c r="GE27" s="57"/>
      <c r="GF27" s="58"/>
      <c r="GG27" s="52"/>
      <c r="GH27" s="35"/>
      <c r="GI27" s="53"/>
      <c r="GJ27" s="54"/>
      <c r="GK27" s="55"/>
      <c r="GL27" s="56"/>
      <c r="GM27" s="57"/>
      <c r="GN27" s="58"/>
      <c r="GO27" s="52"/>
      <c r="GP27" s="35"/>
      <c r="GQ27" s="53"/>
      <c r="GR27" s="54"/>
      <c r="GS27" s="55"/>
      <c r="GT27" s="56"/>
      <c r="GU27" s="57"/>
      <c r="GV27" s="58"/>
      <c r="GW27" s="52"/>
      <c r="GX27" s="35"/>
      <c r="GY27" s="53"/>
      <c r="GZ27" s="54"/>
      <c r="HA27" s="55"/>
      <c r="HB27" s="56"/>
      <c r="HC27" s="57"/>
      <c r="HD27" s="58"/>
      <c r="HE27" s="52"/>
      <c r="HF27" s="35"/>
      <c r="HG27" s="53"/>
      <c r="HH27" s="54"/>
      <c r="HI27" s="55"/>
      <c r="HJ27" s="56"/>
      <c r="HK27" s="57"/>
      <c r="HL27" s="58"/>
      <c r="HM27" s="52"/>
      <c r="HN27" s="35"/>
      <c r="HO27" s="53"/>
      <c r="HP27" s="54"/>
      <c r="HQ27" s="55"/>
      <c r="HR27" s="56"/>
      <c r="HS27" s="57"/>
      <c r="HT27" s="58"/>
      <c r="HU27" s="52"/>
      <c r="HV27" s="35"/>
      <c r="HW27" s="53"/>
      <c r="HX27" s="54"/>
      <c r="HY27" s="55"/>
      <c r="HZ27" s="56"/>
      <c r="IA27" s="57"/>
      <c r="IB27" s="58"/>
      <c r="IC27" s="73"/>
      <c r="ID27" s="73"/>
      <c r="IE27" s="73"/>
      <c r="IF27" s="73"/>
      <c r="IG27" s="73"/>
      <c r="IH27" s="73"/>
      <c r="II27" s="73"/>
      <c r="IJ27" s="73"/>
      <c r="IK27" s="73"/>
      <c r="IL27" s="73"/>
      <c r="IM27" s="73"/>
      <c r="IN27" s="73"/>
      <c r="IO27" s="73"/>
      <c r="IP27" s="73"/>
      <c r="IQ27" s="73"/>
      <c r="IR27" s="73"/>
      <c r="IS27" s="73"/>
      <c r="IT27" s="73"/>
      <c r="IU27" s="73"/>
      <c r="IV27" s="73"/>
    </row>
    <row r="28" spans="1:256" s="23" customFormat="1" ht="38.25" customHeight="1">
      <c r="A28" s="191"/>
      <c r="B28" s="192"/>
      <c r="C28" s="182" t="s">
        <v>561</v>
      </c>
      <c r="D28" s="182" t="s">
        <v>562</v>
      </c>
      <c r="E28" s="174" t="s">
        <v>5</v>
      </c>
      <c r="F28" s="171">
        <v>36</v>
      </c>
      <c r="G28" s="193"/>
      <c r="H28" s="175">
        <f t="shared" ref="H28" si="7">F28*G28</f>
        <v>0</v>
      </c>
      <c r="I28" s="72"/>
      <c r="J28" s="56"/>
      <c r="K28" s="57"/>
      <c r="L28" s="58"/>
      <c r="M28" s="52"/>
      <c r="N28" s="35"/>
      <c r="O28" s="53"/>
      <c r="P28" s="54"/>
      <c r="Q28" s="55"/>
      <c r="R28" s="56"/>
      <c r="S28" s="57"/>
      <c r="T28" s="58"/>
      <c r="U28" s="52"/>
      <c r="V28" s="35"/>
      <c r="W28" s="53"/>
      <c r="X28" s="54"/>
      <c r="Y28" s="55"/>
      <c r="Z28" s="56"/>
      <c r="AA28" s="57"/>
      <c r="AB28" s="58"/>
      <c r="AC28" s="52"/>
      <c r="AD28" s="35"/>
      <c r="AE28" s="53"/>
      <c r="AF28" s="54"/>
      <c r="AG28" s="55"/>
      <c r="AH28" s="56"/>
      <c r="AI28" s="57"/>
      <c r="AJ28" s="58"/>
      <c r="AK28" s="52"/>
      <c r="AL28" s="35"/>
      <c r="AM28" s="53"/>
      <c r="AN28" s="54"/>
      <c r="AO28" s="55"/>
      <c r="AP28" s="56"/>
      <c r="AQ28" s="57"/>
      <c r="AR28" s="58"/>
      <c r="AS28" s="52"/>
      <c r="AT28" s="35"/>
      <c r="AU28" s="53"/>
      <c r="AV28" s="54"/>
      <c r="AW28" s="55"/>
      <c r="AX28" s="56"/>
      <c r="AY28" s="57"/>
      <c r="AZ28" s="58"/>
      <c r="BA28" s="52"/>
      <c r="BB28" s="35"/>
      <c r="BC28" s="53"/>
      <c r="BD28" s="54"/>
      <c r="BE28" s="55"/>
      <c r="BF28" s="56"/>
      <c r="BG28" s="57"/>
      <c r="BH28" s="58"/>
      <c r="BI28" s="52"/>
      <c r="BJ28" s="35"/>
      <c r="BK28" s="53"/>
      <c r="BL28" s="54"/>
      <c r="BM28" s="55"/>
      <c r="BN28" s="56"/>
      <c r="BO28" s="57"/>
      <c r="BP28" s="58"/>
      <c r="BQ28" s="52"/>
      <c r="BR28" s="35"/>
      <c r="BS28" s="53"/>
      <c r="BT28" s="54"/>
      <c r="BU28" s="55"/>
      <c r="BV28" s="56"/>
      <c r="BW28" s="57"/>
      <c r="BX28" s="58"/>
      <c r="BY28" s="52"/>
      <c r="BZ28" s="35"/>
      <c r="CA28" s="53"/>
      <c r="CB28" s="54"/>
      <c r="CC28" s="55"/>
      <c r="CD28" s="56"/>
      <c r="CE28" s="57"/>
      <c r="CF28" s="58"/>
      <c r="CG28" s="52"/>
      <c r="CH28" s="35"/>
      <c r="CI28" s="53"/>
      <c r="CJ28" s="54"/>
      <c r="CK28" s="55"/>
      <c r="CL28" s="56"/>
      <c r="CM28" s="57"/>
      <c r="CN28" s="58"/>
      <c r="CO28" s="52"/>
      <c r="CP28" s="35"/>
      <c r="CQ28" s="53"/>
      <c r="CR28" s="54"/>
      <c r="CS28" s="55"/>
      <c r="CT28" s="56"/>
      <c r="CU28" s="57"/>
      <c r="CV28" s="58"/>
      <c r="CW28" s="52"/>
      <c r="CX28" s="35"/>
      <c r="CY28" s="53"/>
      <c r="CZ28" s="54"/>
      <c r="DA28" s="55"/>
      <c r="DB28" s="56"/>
      <c r="DC28" s="57"/>
      <c r="DD28" s="58"/>
      <c r="DE28" s="52"/>
      <c r="DF28" s="35"/>
      <c r="DG28" s="53"/>
      <c r="DH28" s="54"/>
      <c r="DI28" s="55"/>
      <c r="DJ28" s="56"/>
      <c r="DK28" s="57"/>
      <c r="DL28" s="58"/>
      <c r="DM28" s="52"/>
      <c r="DN28" s="35"/>
      <c r="DO28" s="53"/>
      <c r="DP28" s="54"/>
      <c r="DQ28" s="55"/>
      <c r="DR28" s="56"/>
      <c r="DS28" s="57"/>
      <c r="DT28" s="58"/>
      <c r="DU28" s="52"/>
      <c r="DV28" s="35"/>
      <c r="DW28" s="53"/>
      <c r="DX28" s="54"/>
      <c r="DY28" s="55"/>
      <c r="DZ28" s="56"/>
      <c r="EA28" s="57"/>
      <c r="EB28" s="58"/>
      <c r="EC28" s="52"/>
      <c r="ED28" s="35"/>
      <c r="EE28" s="53"/>
      <c r="EF28" s="54"/>
      <c r="EG28" s="55"/>
      <c r="EH28" s="56"/>
      <c r="EI28" s="57"/>
      <c r="EJ28" s="58"/>
      <c r="EK28" s="52"/>
      <c r="EL28" s="35"/>
      <c r="EM28" s="53"/>
      <c r="EN28" s="54"/>
      <c r="EO28" s="55"/>
      <c r="EP28" s="56"/>
      <c r="EQ28" s="57"/>
      <c r="ER28" s="58"/>
      <c r="ES28" s="52"/>
      <c r="ET28" s="35"/>
      <c r="EU28" s="53"/>
      <c r="EV28" s="54"/>
      <c r="EW28" s="55"/>
      <c r="EX28" s="56"/>
      <c r="EY28" s="57"/>
      <c r="EZ28" s="58"/>
      <c r="FA28" s="52"/>
      <c r="FB28" s="35"/>
      <c r="FC28" s="53"/>
      <c r="FD28" s="54"/>
      <c r="FE28" s="55"/>
      <c r="FF28" s="56"/>
      <c r="FG28" s="57"/>
      <c r="FH28" s="58"/>
      <c r="FI28" s="52"/>
      <c r="FJ28" s="35"/>
      <c r="FK28" s="53"/>
      <c r="FL28" s="54"/>
      <c r="FM28" s="55"/>
      <c r="FN28" s="56"/>
      <c r="FO28" s="57"/>
      <c r="FP28" s="58"/>
      <c r="FQ28" s="52"/>
      <c r="FR28" s="35"/>
      <c r="FS28" s="53"/>
      <c r="FT28" s="54"/>
      <c r="FU28" s="55"/>
      <c r="FV28" s="56"/>
      <c r="FW28" s="57"/>
      <c r="FX28" s="58"/>
      <c r="FY28" s="52"/>
      <c r="FZ28" s="35"/>
      <c r="GA28" s="53"/>
      <c r="GB28" s="54"/>
      <c r="GC28" s="55"/>
      <c r="GD28" s="56"/>
      <c r="GE28" s="57"/>
      <c r="GF28" s="58"/>
      <c r="GG28" s="52"/>
      <c r="GH28" s="35"/>
      <c r="GI28" s="53"/>
      <c r="GJ28" s="54"/>
      <c r="GK28" s="55"/>
      <c r="GL28" s="56"/>
      <c r="GM28" s="57"/>
      <c r="GN28" s="58"/>
      <c r="GO28" s="52"/>
      <c r="GP28" s="35"/>
      <c r="GQ28" s="53"/>
      <c r="GR28" s="54"/>
      <c r="GS28" s="55"/>
      <c r="GT28" s="56"/>
      <c r="GU28" s="57"/>
      <c r="GV28" s="58"/>
      <c r="GW28" s="52"/>
      <c r="GX28" s="35"/>
      <c r="GY28" s="53"/>
      <c r="GZ28" s="54"/>
      <c r="HA28" s="55"/>
      <c r="HB28" s="56"/>
      <c r="HC28" s="57"/>
      <c r="HD28" s="58"/>
      <c r="HE28" s="52"/>
      <c r="HF28" s="35"/>
      <c r="HG28" s="53"/>
      <c r="HH28" s="54"/>
      <c r="HI28" s="55"/>
      <c r="HJ28" s="56"/>
      <c r="HK28" s="57"/>
      <c r="HL28" s="58"/>
      <c r="HM28" s="52"/>
      <c r="HN28" s="35"/>
      <c r="HO28" s="53"/>
      <c r="HP28" s="54"/>
      <c r="HQ28" s="55"/>
      <c r="HR28" s="56"/>
      <c r="HS28" s="57"/>
      <c r="HT28" s="58"/>
      <c r="HU28" s="52"/>
      <c r="HV28" s="35"/>
      <c r="HW28" s="53"/>
      <c r="HX28" s="54"/>
      <c r="HY28" s="55"/>
      <c r="HZ28" s="56"/>
      <c r="IA28" s="57"/>
      <c r="IB28" s="58"/>
      <c r="IC28" s="73"/>
      <c r="ID28" s="73"/>
      <c r="IE28" s="73"/>
      <c r="IF28" s="73"/>
      <c r="IG28" s="73"/>
      <c r="IH28" s="73"/>
      <c r="II28" s="73"/>
      <c r="IJ28" s="73"/>
      <c r="IK28" s="73"/>
      <c r="IL28" s="73"/>
      <c r="IM28" s="73"/>
      <c r="IN28" s="73"/>
      <c r="IO28" s="73"/>
      <c r="IP28" s="73"/>
      <c r="IQ28" s="73"/>
      <c r="IR28" s="73"/>
      <c r="IS28" s="73"/>
      <c r="IT28" s="73"/>
      <c r="IU28" s="73"/>
      <c r="IV28" s="73"/>
    </row>
    <row r="29" spans="1:256" s="23" customFormat="1" ht="10.5" customHeight="1">
      <c r="A29" s="51"/>
      <c r="B29" s="34"/>
      <c r="C29" s="63"/>
      <c r="D29" s="63"/>
      <c r="E29" s="59"/>
      <c r="F29" s="60"/>
      <c r="G29" s="61"/>
      <c r="H29" s="62"/>
      <c r="I29" s="72"/>
      <c r="J29" s="56"/>
      <c r="K29" s="57"/>
      <c r="L29" s="58"/>
      <c r="M29" s="52"/>
      <c r="N29" s="35"/>
      <c r="O29" s="53"/>
      <c r="P29" s="54"/>
      <c r="Q29" s="55"/>
      <c r="R29" s="56"/>
      <c r="S29" s="57"/>
      <c r="T29" s="58"/>
      <c r="U29" s="52"/>
      <c r="V29" s="35"/>
      <c r="W29" s="53"/>
      <c r="X29" s="54"/>
      <c r="Y29" s="55"/>
      <c r="Z29" s="56"/>
      <c r="AA29" s="57"/>
      <c r="AB29" s="58"/>
      <c r="AC29" s="52"/>
      <c r="AD29" s="35"/>
      <c r="AE29" s="53"/>
      <c r="AF29" s="54"/>
      <c r="AG29" s="55"/>
      <c r="AH29" s="56"/>
      <c r="AI29" s="57"/>
      <c r="AJ29" s="58"/>
      <c r="AK29" s="52"/>
      <c r="AL29" s="35"/>
      <c r="AM29" s="53"/>
      <c r="AN29" s="54"/>
      <c r="AO29" s="55"/>
      <c r="AP29" s="56"/>
      <c r="AQ29" s="57"/>
      <c r="AR29" s="58"/>
      <c r="AS29" s="52"/>
      <c r="AT29" s="35"/>
      <c r="AU29" s="53"/>
      <c r="AV29" s="54"/>
      <c r="AW29" s="55"/>
      <c r="AX29" s="56"/>
      <c r="AY29" s="57"/>
      <c r="AZ29" s="58"/>
      <c r="BA29" s="52"/>
      <c r="BB29" s="35"/>
      <c r="BC29" s="53"/>
      <c r="BD29" s="54"/>
      <c r="BE29" s="55"/>
      <c r="BF29" s="56"/>
      <c r="BG29" s="57"/>
      <c r="BH29" s="58"/>
      <c r="BI29" s="52"/>
      <c r="BJ29" s="35"/>
      <c r="BK29" s="53"/>
      <c r="BL29" s="54"/>
      <c r="BM29" s="55"/>
      <c r="BN29" s="56"/>
      <c r="BO29" s="57"/>
      <c r="BP29" s="58"/>
      <c r="BQ29" s="52"/>
      <c r="BR29" s="35"/>
      <c r="BS29" s="53"/>
      <c r="BT29" s="54"/>
      <c r="BU29" s="55"/>
      <c r="BV29" s="56"/>
      <c r="BW29" s="57"/>
      <c r="BX29" s="58"/>
      <c r="BY29" s="52"/>
      <c r="BZ29" s="35"/>
      <c r="CA29" s="53"/>
      <c r="CB29" s="54"/>
      <c r="CC29" s="55"/>
      <c r="CD29" s="56"/>
      <c r="CE29" s="57"/>
      <c r="CF29" s="58"/>
      <c r="CG29" s="52"/>
      <c r="CH29" s="35"/>
      <c r="CI29" s="53"/>
      <c r="CJ29" s="54"/>
      <c r="CK29" s="55"/>
      <c r="CL29" s="56"/>
      <c r="CM29" s="57"/>
      <c r="CN29" s="58"/>
      <c r="CO29" s="52"/>
      <c r="CP29" s="35"/>
      <c r="CQ29" s="53"/>
      <c r="CR29" s="54"/>
      <c r="CS29" s="55"/>
      <c r="CT29" s="56"/>
      <c r="CU29" s="57"/>
      <c r="CV29" s="58"/>
      <c r="CW29" s="52"/>
      <c r="CX29" s="35"/>
      <c r="CY29" s="53"/>
      <c r="CZ29" s="54"/>
      <c r="DA29" s="55"/>
      <c r="DB29" s="56"/>
      <c r="DC29" s="57"/>
      <c r="DD29" s="58"/>
      <c r="DE29" s="52"/>
      <c r="DF29" s="35"/>
      <c r="DG29" s="53"/>
      <c r="DH29" s="54"/>
      <c r="DI29" s="55"/>
      <c r="DJ29" s="56"/>
      <c r="DK29" s="57"/>
      <c r="DL29" s="58"/>
      <c r="DM29" s="52"/>
      <c r="DN29" s="35"/>
      <c r="DO29" s="53"/>
      <c r="DP29" s="54"/>
      <c r="DQ29" s="55"/>
      <c r="DR29" s="56"/>
      <c r="DS29" s="57"/>
      <c r="DT29" s="58"/>
      <c r="DU29" s="52"/>
      <c r="DV29" s="35"/>
      <c r="DW29" s="53"/>
      <c r="DX29" s="54"/>
      <c r="DY29" s="55"/>
      <c r="DZ29" s="56"/>
      <c r="EA29" s="57"/>
      <c r="EB29" s="58"/>
      <c r="EC29" s="52"/>
      <c r="ED29" s="35"/>
      <c r="EE29" s="53"/>
      <c r="EF29" s="54"/>
      <c r="EG29" s="55"/>
      <c r="EH29" s="56"/>
      <c r="EI29" s="57"/>
      <c r="EJ29" s="58"/>
      <c r="EK29" s="52"/>
      <c r="EL29" s="35"/>
      <c r="EM29" s="53"/>
      <c r="EN29" s="54"/>
      <c r="EO29" s="55"/>
      <c r="EP29" s="56"/>
      <c r="EQ29" s="57"/>
      <c r="ER29" s="58"/>
      <c r="ES29" s="52"/>
      <c r="ET29" s="35"/>
      <c r="EU29" s="53"/>
      <c r="EV29" s="54"/>
      <c r="EW29" s="55"/>
      <c r="EX29" s="56"/>
      <c r="EY29" s="57"/>
      <c r="EZ29" s="58"/>
      <c r="FA29" s="52"/>
      <c r="FB29" s="35"/>
      <c r="FC29" s="53"/>
      <c r="FD29" s="54"/>
      <c r="FE29" s="55"/>
      <c r="FF29" s="56"/>
      <c r="FG29" s="57"/>
      <c r="FH29" s="58"/>
      <c r="FI29" s="52"/>
      <c r="FJ29" s="35"/>
      <c r="FK29" s="53"/>
      <c r="FL29" s="54"/>
      <c r="FM29" s="55"/>
      <c r="FN29" s="56"/>
      <c r="FO29" s="57"/>
      <c r="FP29" s="58"/>
      <c r="FQ29" s="52"/>
      <c r="FR29" s="35"/>
      <c r="FS29" s="53"/>
      <c r="FT29" s="54"/>
      <c r="FU29" s="55"/>
      <c r="FV29" s="56"/>
      <c r="FW29" s="57"/>
      <c r="FX29" s="58"/>
      <c r="FY29" s="52"/>
      <c r="FZ29" s="35"/>
      <c r="GA29" s="53"/>
      <c r="GB29" s="54"/>
      <c r="GC29" s="55"/>
      <c r="GD29" s="56"/>
      <c r="GE29" s="57"/>
      <c r="GF29" s="58"/>
      <c r="GG29" s="52"/>
      <c r="GH29" s="35"/>
      <c r="GI29" s="53"/>
      <c r="GJ29" s="54"/>
      <c r="GK29" s="55"/>
      <c r="GL29" s="56"/>
      <c r="GM29" s="57"/>
      <c r="GN29" s="58"/>
      <c r="GO29" s="52"/>
      <c r="GP29" s="35"/>
      <c r="GQ29" s="53"/>
      <c r="GR29" s="54"/>
      <c r="GS29" s="55"/>
      <c r="GT29" s="56"/>
      <c r="GU29" s="57"/>
      <c r="GV29" s="58"/>
      <c r="GW29" s="52"/>
      <c r="GX29" s="35"/>
      <c r="GY29" s="53"/>
      <c r="GZ29" s="54"/>
      <c r="HA29" s="55"/>
      <c r="HB29" s="56"/>
      <c r="HC29" s="57"/>
      <c r="HD29" s="58"/>
      <c r="HE29" s="52"/>
      <c r="HF29" s="35"/>
      <c r="HG29" s="53"/>
      <c r="HH29" s="54"/>
      <c r="HI29" s="55"/>
      <c r="HJ29" s="56"/>
      <c r="HK29" s="57"/>
      <c r="HL29" s="58"/>
      <c r="HM29" s="52"/>
      <c r="HN29" s="35"/>
      <c r="HO29" s="53"/>
      <c r="HP29" s="54"/>
      <c r="HQ29" s="55"/>
      <c r="HR29" s="56"/>
      <c r="HS29" s="57"/>
      <c r="HT29" s="58"/>
      <c r="HU29" s="52"/>
      <c r="HV29" s="35"/>
      <c r="HW29" s="53"/>
      <c r="HX29" s="54"/>
      <c r="HY29" s="55"/>
      <c r="HZ29" s="56"/>
      <c r="IA29" s="57"/>
      <c r="IB29" s="58"/>
      <c r="IC29" s="73"/>
      <c r="ID29" s="73"/>
      <c r="IE29" s="73"/>
      <c r="IF29" s="73"/>
      <c r="IG29" s="73"/>
      <c r="IH29" s="73"/>
      <c r="II29" s="73"/>
      <c r="IJ29" s="73"/>
      <c r="IK29" s="73"/>
      <c r="IL29" s="73"/>
      <c r="IM29" s="73"/>
      <c r="IN29" s="73"/>
      <c r="IO29" s="73"/>
      <c r="IP29" s="73"/>
      <c r="IQ29" s="73"/>
      <c r="IR29" s="73"/>
      <c r="IS29" s="73"/>
      <c r="IT29" s="73"/>
      <c r="IU29" s="73"/>
      <c r="IV29" s="73"/>
    </row>
    <row r="30" spans="1:256" s="23" customFormat="1" ht="96" customHeight="1">
      <c r="A30" s="187">
        <f>A27+1</f>
        <v>160</v>
      </c>
      <c r="B30" s="188" t="s">
        <v>563</v>
      </c>
      <c r="C30" s="44" t="s">
        <v>564</v>
      </c>
      <c r="D30" s="44" t="s">
        <v>565</v>
      </c>
      <c r="E30" s="186"/>
      <c r="F30" s="75"/>
      <c r="G30" s="76"/>
      <c r="H30" s="77"/>
      <c r="I30" s="72"/>
      <c r="J30" s="56"/>
      <c r="K30" s="57"/>
      <c r="L30" s="58"/>
      <c r="M30" s="52"/>
      <c r="N30" s="35"/>
      <c r="O30" s="53"/>
      <c r="P30" s="54"/>
      <c r="Q30" s="55"/>
      <c r="R30" s="56"/>
      <c r="S30" s="57"/>
      <c r="T30" s="58"/>
      <c r="U30" s="52"/>
      <c r="V30" s="35"/>
      <c r="W30" s="53"/>
      <c r="X30" s="54"/>
      <c r="Y30" s="55"/>
      <c r="Z30" s="56"/>
      <c r="AA30" s="57"/>
      <c r="AB30" s="58"/>
      <c r="AC30" s="52"/>
      <c r="AD30" s="35"/>
      <c r="AE30" s="53"/>
      <c r="AF30" s="54"/>
      <c r="AG30" s="55"/>
      <c r="AH30" s="56"/>
      <c r="AI30" s="57"/>
      <c r="AJ30" s="58"/>
      <c r="AK30" s="52"/>
      <c r="AL30" s="35"/>
      <c r="AM30" s="53"/>
      <c r="AN30" s="54"/>
      <c r="AO30" s="55"/>
      <c r="AP30" s="56"/>
      <c r="AQ30" s="57"/>
      <c r="AR30" s="58"/>
      <c r="AS30" s="52"/>
      <c r="AT30" s="35"/>
      <c r="AU30" s="53"/>
      <c r="AV30" s="54"/>
      <c r="AW30" s="55"/>
      <c r="AX30" s="56"/>
      <c r="AY30" s="57"/>
      <c r="AZ30" s="58"/>
      <c r="BA30" s="52"/>
      <c r="BB30" s="35"/>
      <c r="BC30" s="53"/>
      <c r="BD30" s="54"/>
      <c r="BE30" s="55"/>
      <c r="BF30" s="56"/>
      <c r="BG30" s="57"/>
      <c r="BH30" s="58"/>
      <c r="BI30" s="52"/>
      <c r="BJ30" s="35"/>
      <c r="BK30" s="53"/>
      <c r="BL30" s="54"/>
      <c r="BM30" s="55"/>
      <c r="BN30" s="56"/>
      <c r="BO30" s="57"/>
      <c r="BP30" s="58"/>
      <c r="BQ30" s="52"/>
      <c r="BR30" s="35"/>
      <c r="BS30" s="53"/>
      <c r="BT30" s="54"/>
      <c r="BU30" s="55"/>
      <c r="BV30" s="56"/>
      <c r="BW30" s="57"/>
      <c r="BX30" s="58"/>
      <c r="BY30" s="52"/>
      <c r="BZ30" s="35"/>
      <c r="CA30" s="53"/>
      <c r="CB30" s="54"/>
      <c r="CC30" s="55"/>
      <c r="CD30" s="56"/>
      <c r="CE30" s="57"/>
      <c r="CF30" s="58"/>
      <c r="CG30" s="52"/>
      <c r="CH30" s="35"/>
      <c r="CI30" s="53"/>
      <c r="CJ30" s="54"/>
      <c r="CK30" s="55"/>
      <c r="CL30" s="56"/>
      <c r="CM30" s="57"/>
      <c r="CN30" s="58"/>
      <c r="CO30" s="52"/>
      <c r="CP30" s="35"/>
      <c r="CQ30" s="53"/>
      <c r="CR30" s="54"/>
      <c r="CS30" s="55"/>
      <c r="CT30" s="56"/>
      <c r="CU30" s="57"/>
      <c r="CV30" s="58"/>
      <c r="CW30" s="52"/>
      <c r="CX30" s="35"/>
      <c r="CY30" s="53"/>
      <c r="CZ30" s="54"/>
      <c r="DA30" s="55"/>
      <c r="DB30" s="56"/>
      <c r="DC30" s="57"/>
      <c r="DD30" s="58"/>
      <c r="DE30" s="52"/>
      <c r="DF30" s="35"/>
      <c r="DG30" s="53"/>
      <c r="DH30" s="54"/>
      <c r="DI30" s="55"/>
      <c r="DJ30" s="56"/>
      <c r="DK30" s="57"/>
      <c r="DL30" s="58"/>
      <c r="DM30" s="52"/>
      <c r="DN30" s="35"/>
      <c r="DO30" s="53"/>
      <c r="DP30" s="54"/>
      <c r="DQ30" s="55"/>
      <c r="DR30" s="56"/>
      <c r="DS30" s="57"/>
      <c r="DT30" s="58"/>
      <c r="DU30" s="52"/>
      <c r="DV30" s="35"/>
      <c r="DW30" s="53"/>
      <c r="DX30" s="54"/>
      <c r="DY30" s="55"/>
      <c r="DZ30" s="56"/>
      <c r="EA30" s="57"/>
      <c r="EB30" s="58"/>
      <c r="EC30" s="52"/>
      <c r="ED30" s="35"/>
      <c r="EE30" s="53"/>
      <c r="EF30" s="54"/>
      <c r="EG30" s="55"/>
      <c r="EH30" s="56"/>
      <c r="EI30" s="57"/>
      <c r="EJ30" s="58"/>
      <c r="EK30" s="52"/>
      <c r="EL30" s="35"/>
      <c r="EM30" s="53"/>
      <c r="EN30" s="54"/>
      <c r="EO30" s="55"/>
      <c r="EP30" s="56"/>
      <c r="EQ30" s="57"/>
      <c r="ER30" s="58"/>
      <c r="ES30" s="52"/>
      <c r="ET30" s="35"/>
      <c r="EU30" s="53"/>
      <c r="EV30" s="54"/>
      <c r="EW30" s="55"/>
      <c r="EX30" s="56"/>
      <c r="EY30" s="57"/>
      <c r="EZ30" s="58"/>
      <c r="FA30" s="52"/>
      <c r="FB30" s="35"/>
      <c r="FC30" s="53"/>
      <c r="FD30" s="54"/>
      <c r="FE30" s="55"/>
      <c r="FF30" s="56"/>
      <c r="FG30" s="57"/>
      <c r="FH30" s="58"/>
      <c r="FI30" s="52"/>
      <c r="FJ30" s="35"/>
      <c r="FK30" s="53"/>
      <c r="FL30" s="54"/>
      <c r="FM30" s="55"/>
      <c r="FN30" s="56"/>
      <c r="FO30" s="57"/>
      <c r="FP30" s="58"/>
      <c r="FQ30" s="52"/>
      <c r="FR30" s="35"/>
      <c r="FS30" s="53"/>
      <c r="FT30" s="54"/>
      <c r="FU30" s="55"/>
      <c r="FV30" s="56"/>
      <c r="FW30" s="57"/>
      <c r="FX30" s="58"/>
      <c r="FY30" s="52"/>
      <c r="FZ30" s="35"/>
      <c r="GA30" s="53"/>
      <c r="GB30" s="54"/>
      <c r="GC30" s="55"/>
      <c r="GD30" s="56"/>
      <c r="GE30" s="57"/>
      <c r="GF30" s="58"/>
      <c r="GG30" s="52"/>
      <c r="GH30" s="35"/>
      <c r="GI30" s="53"/>
      <c r="GJ30" s="54"/>
      <c r="GK30" s="55"/>
      <c r="GL30" s="56"/>
      <c r="GM30" s="57"/>
      <c r="GN30" s="58"/>
      <c r="GO30" s="52"/>
      <c r="GP30" s="35"/>
      <c r="GQ30" s="53"/>
      <c r="GR30" s="54"/>
      <c r="GS30" s="55"/>
      <c r="GT30" s="56"/>
      <c r="GU30" s="57"/>
      <c r="GV30" s="58"/>
      <c r="GW30" s="52"/>
      <c r="GX30" s="35"/>
      <c r="GY30" s="53"/>
      <c r="GZ30" s="54"/>
      <c r="HA30" s="55"/>
      <c r="HB30" s="56"/>
      <c r="HC30" s="57"/>
      <c r="HD30" s="58"/>
      <c r="HE30" s="52"/>
      <c r="HF30" s="35"/>
      <c r="HG30" s="53"/>
      <c r="HH30" s="54"/>
      <c r="HI30" s="55"/>
      <c r="HJ30" s="56"/>
      <c r="HK30" s="57"/>
      <c r="HL30" s="58"/>
      <c r="HM30" s="52"/>
      <c r="HN30" s="35"/>
      <c r="HO30" s="53"/>
      <c r="HP30" s="54"/>
      <c r="HQ30" s="55"/>
      <c r="HR30" s="56"/>
      <c r="HS30" s="57"/>
      <c r="HT30" s="58"/>
      <c r="HU30" s="52"/>
      <c r="HV30" s="35"/>
      <c r="HW30" s="53"/>
      <c r="HX30" s="54"/>
      <c r="HY30" s="55"/>
      <c r="HZ30" s="56"/>
      <c r="IA30" s="57"/>
      <c r="IB30" s="58"/>
      <c r="IC30" s="73"/>
      <c r="ID30" s="73"/>
      <c r="IE30" s="73"/>
      <c r="IF30" s="73"/>
      <c r="IG30" s="73"/>
      <c r="IH30" s="73"/>
      <c r="II30" s="73"/>
      <c r="IJ30" s="73"/>
      <c r="IK30" s="73"/>
      <c r="IL30" s="73"/>
      <c r="IM30" s="73"/>
      <c r="IN30" s="73"/>
      <c r="IO30" s="73"/>
      <c r="IP30" s="73"/>
      <c r="IQ30" s="73"/>
      <c r="IR30" s="73"/>
      <c r="IS30" s="73"/>
      <c r="IT30" s="73"/>
      <c r="IU30" s="73"/>
      <c r="IV30" s="73"/>
    </row>
    <row r="31" spans="1:256" s="23" customFormat="1" ht="38.25" customHeight="1">
      <c r="A31" s="191"/>
      <c r="B31" s="192"/>
      <c r="C31" s="182" t="s">
        <v>566</v>
      </c>
      <c r="D31" s="182" t="s">
        <v>567</v>
      </c>
      <c r="E31" s="174" t="s">
        <v>5</v>
      </c>
      <c r="F31" s="171">
        <v>3</v>
      </c>
      <c r="G31" s="193"/>
      <c r="H31" s="175">
        <f t="shared" ref="H31" si="8">F31*G31</f>
        <v>0</v>
      </c>
      <c r="I31" s="72"/>
      <c r="J31" s="56"/>
      <c r="K31" s="57"/>
      <c r="L31" s="58"/>
      <c r="M31" s="52"/>
      <c r="N31" s="35"/>
      <c r="O31" s="53"/>
      <c r="P31" s="54"/>
      <c r="Q31" s="55"/>
      <c r="R31" s="56"/>
      <c r="S31" s="57"/>
      <c r="T31" s="58"/>
      <c r="U31" s="52"/>
      <c r="V31" s="35"/>
      <c r="W31" s="53"/>
      <c r="X31" s="54"/>
      <c r="Y31" s="55"/>
      <c r="Z31" s="56"/>
      <c r="AA31" s="57"/>
      <c r="AB31" s="58"/>
      <c r="AC31" s="52"/>
      <c r="AD31" s="35"/>
      <c r="AE31" s="53"/>
      <c r="AF31" s="54"/>
      <c r="AG31" s="55"/>
      <c r="AH31" s="56"/>
      <c r="AI31" s="57"/>
      <c r="AJ31" s="58"/>
      <c r="AK31" s="52"/>
      <c r="AL31" s="35"/>
      <c r="AM31" s="53"/>
      <c r="AN31" s="54"/>
      <c r="AO31" s="55"/>
      <c r="AP31" s="56"/>
      <c r="AQ31" s="57"/>
      <c r="AR31" s="58"/>
      <c r="AS31" s="52"/>
      <c r="AT31" s="35"/>
      <c r="AU31" s="53"/>
      <c r="AV31" s="54"/>
      <c r="AW31" s="55"/>
      <c r="AX31" s="56"/>
      <c r="AY31" s="57"/>
      <c r="AZ31" s="58"/>
      <c r="BA31" s="52"/>
      <c r="BB31" s="35"/>
      <c r="BC31" s="53"/>
      <c r="BD31" s="54"/>
      <c r="BE31" s="55"/>
      <c r="BF31" s="56"/>
      <c r="BG31" s="57"/>
      <c r="BH31" s="58"/>
      <c r="BI31" s="52"/>
      <c r="BJ31" s="35"/>
      <c r="BK31" s="53"/>
      <c r="BL31" s="54"/>
      <c r="BM31" s="55"/>
      <c r="BN31" s="56"/>
      <c r="BO31" s="57"/>
      <c r="BP31" s="58"/>
      <c r="BQ31" s="52"/>
      <c r="BR31" s="35"/>
      <c r="BS31" s="53"/>
      <c r="BT31" s="54"/>
      <c r="BU31" s="55"/>
      <c r="BV31" s="56"/>
      <c r="BW31" s="57"/>
      <c r="BX31" s="58"/>
      <c r="BY31" s="52"/>
      <c r="BZ31" s="35"/>
      <c r="CA31" s="53"/>
      <c r="CB31" s="54"/>
      <c r="CC31" s="55"/>
      <c r="CD31" s="56"/>
      <c r="CE31" s="57"/>
      <c r="CF31" s="58"/>
      <c r="CG31" s="52"/>
      <c r="CH31" s="35"/>
      <c r="CI31" s="53"/>
      <c r="CJ31" s="54"/>
      <c r="CK31" s="55"/>
      <c r="CL31" s="56"/>
      <c r="CM31" s="57"/>
      <c r="CN31" s="58"/>
      <c r="CO31" s="52"/>
      <c r="CP31" s="35"/>
      <c r="CQ31" s="53"/>
      <c r="CR31" s="54"/>
      <c r="CS31" s="55"/>
      <c r="CT31" s="56"/>
      <c r="CU31" s="57"/>
      <c r="CV31" s="58"/>
      <c r="CW31" s="52"/>
      <c r="CX31" s="35"/>
      <c r="CY31" s="53"/>
      <c r="CZ31" s="54"/>
      <c r="DA31" s="55"/>
      <c r="DB31" s="56"/>
      <c r="DC31" s="57"/>
      <c r="DD31" s="58"/>
      <c r="DE31" s="52"/>
      <c r="DF31" s="35"/>
      <c r="DG31" s="53"/>
      <c r="DH31" s="54"/>
      <c r="DI31" s="55"/>
      <c r="DJ31" s="56"/>
      <c r="DK31" s="57"/>
      <c r="DL31" s="58"/>
      <c r="DM31" s="52"/>
      <c r="DN31" s="35"/>
      <c r="DO31" s="53"/>
      <c r="DP31" s="54"/>
      <c r="DQ31" s="55"/>
      <c r="DR31" s="56"/>
      <c r="DS31" s="57"/>
      <c r="DT31" s="58"/>
      <c r="DU31" s="52"/>
      <c r="DV31" s="35"/>
      <c r="DW31" s="53"/>
      <c r="DX31" s="54"/>
      <c r="DY31" s="55"/>
      <c r="DZ31" s="56"/>
      <c r="EA31" s="57"/>
      <c r="EB31" s="58"/>
      <c r="EC31" s="52"/>
      <c r="ED31" s="35"/>
      <c r="EE31" s="53"/>
      <c r="EF31" s="54"/>
      <c r="EG31" s="55"/>
      <c r="EH31" s="56"/>
      <c r="EI31" s="57"/>
      <c r="EJ31" s="58"/>
      <c r="EK31" s="52"/>
      <c r="EL31" s="35"/>
      <c r="EM31" s="53"/>
      <c r="EN31" s="54"/>
      <c r="EO31" s="55"/>
      <c r="EP31" s="56"/>
      <c r="EQ31" s="57"/>
      <c r="ER31" s="58"/>
      <c r="ES31" s="52"/>
      <c r="ET31" s="35"/>
      <c r="EU31" s="53"/>
      <c r="EV31" s="54"/>
      <c r="EW31" s="55"/>
      <c r="EX31" s="56"/>
      <c r="EY31" s="57"/>
      <c r="EZ31" s="58"/>
      <c r="FA31" s="52"/>
      <c r="FB31" s="35"/>
      <c r="FC31" s="53"/>
      <c r="FD31" s="54"/>
      <c r="FE31" s="55"/>
      <c r="FF31" s="56"/>
      <c r="FG31" s="57"/>
      <c r="FH31" s="58"/>
      <c r="FI31" s="52"/>
      <c r="FJ31" s="35"/>
      <c r="FK31" s="53"/>
      <c r="FL31" s="54"/>
      <c r="FM31" s="55"/>
      <c r="FN31" s="56"/>
      <c r="FO31" s="57"/>
      <c r="FP31" s="58"/>
      <c r="FQ31" s="52"/>
      <c r="FR31" s="35"/>
      <c r="FS31" s="53"/>
      <c r="FT31" s="54"/>
      <c r="FU31" s="55"/>
      <c r="FV31" s="56"/>
      <c r="FW31" s="57"/>
      <c r="FX31" s="58"/>
      <c r="FY31" s="52"/>
      <c r="FZ31" s="35"/>
      <c r="GA31" s="53"/>
      <c r="GB31" s="54"/>
      <c r="GC31" s="55"/>
      <c r="GD31" s="56"/>
      <c r="GE31" s="57"/>
      <c r="GF31" s="58"/>
      <c r="GG31" s="52"/>
      <c r="GH31" s="35"/>
      <c r="GI31" s="53"/>
      <c r="GJ31" s="54"/>
      <c r="GK31" s="55"/>
      <c r="GL31" s="56"/>
      <c r="GM31" s="57"/>
      <c r="GN31" s="58"/>
      <c r="GO31" s="52"/>
      <c r="GP31" s="35"/>
      <c r="GQ31" s="53"/>
      <c r="GR31" s="54"/>
      <c r="GS31" s="55"/>
      <c r="GT31" s="56"/>
      <c r="GU31" s="57"/>
      <c r="GV31" s="58"/>
      <c r="GW31" s="52"/>
      <c r="GX31" s="35"/>
      <c r="GY31" s="53"/>
      <c r="GZ31" s="54"/>
      <c r="HA31" s="55"/>
      <c r="HB31" s="56"/>
      <c r="HC31" s="57"/>
      <c r="HD31" s="58"/>
      <c r="HE31" s="52"/>
      <c r="HF31" s="35"/>
      <c r="HG31" s="53"/>
      <c r="HH31" s="54"/>
      <c r="HI31" s="55"/>
      <c r="HJ31" s="56"/>
      <c r="HK31" s="57"/>
      <c r="HL31" s="58"/>
      <c r="HM31" s="52"/>
      <c r="HN31" s="35"/>
      <c r="HO31" s="53"/>
      <c r="HP31" s="54"/>
      <c r="HQ31" s="55"/>
      <c r="HR31" s="56"/>
      <c r="HS31" s="57"/>
      <c r="HT31" s="58"/>
      <c r="HU31" s="52"/>
      <c r="HV31" s="35"/>
      <c r="HW31" s="53"/>
      <c r="HX31" s="54"/>
      <c r="HY31" s="55"/>
      <c r="HZ31" s="56"/>
      <c r="IA31" s="57"/>
      <c r="IB31" s="58"/>
      <c r="IC31" s="73"/>
      <c r="ID31" s="73"/>
      <c r="IE31" s="73"/>
      <c r="IF31" s="73"/>
      <c r="IG31" s="73"/>
      <c r="IH31" s="73"/>
      <c r="II31" s="73"/>
      <c r="IJ31" s="73"/>
      <c r="IK31" s="73"/>
      <c r="IL31" s="73"/>
      <c r="IM31" s="73"/>
      <c r="IN31" s="73"/>
      <c r="IO31" s="73"/>
      <c r="IP31" s="73"/>
      <c r="IQ31" s="73"/>
      <c r="IR31" s="73"/>
      <c r="IS31" s="73"/>
      <c r="IT31" s="73"/>
      <c r="IU31" s="73"/>
      <c r="IV31" s="73"/>
    </row>
    <row r="32" spans="1:256" s="23" customFormat="1" ht="10.5" customHeight="1">
      <c r="A32" s="51"/>
      <c r="B32" s="34"/>
      <c r="C32" s="63"/>
      <c r="D32" s="63"/>
      <c r="E32" s="59"/>
      <c r="F32" s="60"/>
      <c r="G32" s="61"/>
      <c r="H32" s="62"/>
      <c r="I32" s="72"/>
      <c r="J32" s="56"/>
      <c r="K32" s="57"/>
      <c r="L32" s="58"/>
      <c r="M32" s="52"/>
      <c r="N32" s="35"/>
      <c r="O32" s="53"/>
      <c r="P32" s="54"/>
      <c r="Q32" s="55"/>
      <c r="R32" s="56"/>
      <c r="S32" s="57"/>
      <c r="T32" s="58"/>
      <c r="U32" s="52"/>
      <c r="V32" s="35"/>
      <c r="W32" s="53"/>
      <c r="X32" s="54"/>
      <c r="Y32" s="55"/>
      <c r="Z32" s="56"/>
      <c r="AA32" s="57"/>
      <c r="AB32" s="58"/>
      <c r="AC32" s="52"/>
      <c r="AD32" s="35"/>
      <c r="AE32" s="53"/>
      <c r="AF32" s="54"/>
      <c r="AG32" s="55"/>
      <c r="AH32" s="56"/>
      <c r="AI32" s="57"/>
      <c r="AJ32" s="58"/>
      <c r="AK32" s="52"/>
      <c r="AL32" s="35"/>
      <c r="AM32" s="53"/>
      <c r="AN32" s="54"/>
      <c r="AO32" s="55"/>
      <c r="AP32" s="56"/>
      <c r="AQ32" s="57"/>
      <c r="AR32" s="58"/>
      <c r="AS32" s="52"/>
      <c r="AT32" s="35"/>
      <c r="AU32" s="53"/>
      <c r="AV32" s="54"/>
      <c r="AW32" s="55"/>
      <c r="AX32" s="56"/>
      <c r="AY32" s="57"/>
      <c r="AZ32" s="58"/>
      <c r="BA32" s="52"/>
      <c r="BB32" s="35"/>
      <c r="BC32" s="53"/>
      <c r="BD32" s="54"/>
      <c r="BE32" s="55"/>
      <c r="BF32" s="56"/>
      <c r="BG32" s="57"/>
      <c r="BH32" s="58"/>
      <c r="BI32" s="52"/>
      <c r="BJ32" s="35"/>
      <c r="BK32" s="53"/>
      <c r="BL32" s="54"/>
      <c r="BM32" s="55"/>
      <c r="BN32" s="56"/>
      <c r="BO32" s="57"/>
      <c r="BP32" s="58"/>
      <c r="BQ32" s="52"/>
      <c r="BR32" s="35"/>
      <c r="BS32" s="53"/>
      <c r="BT32" s="54"/>
      <c r="BU32" s="55"/>
      <c r="BV32" s="56"/>
      <c r="BW32" s="57"/>
      <c r="BX32" s="58"/>
      <c r="BY32" s="52"/>
      <c r="BZ32" s="35"/>
      <c r="CA32" s="53"/>
      <c r="CB32" s="54"/>
      <c r="CC32" s="55"/>
      <c r="CD32" s="56"/>
      <c r="CE32" s="57"/>
      <c r="CF32" s="58"/>
      <c r="CG32" s="52"/>
      <c r="CH32" s="35"/>
      <c r="CI32" s="53"/>
      <c r="CJ32" s="54"/>
      <c r="CK32" s="55"/>
      <c r="CL32" s="56"/>
      <c r="CM32" s="57"/>
      <c r="CN32" s="58"/>
      <c r="CO32" s="52"/>
      <c r="CP32" s="35"/>
      <c r="CQ32" s="53"/>
      <c r="CR32" s="54"/>
      <c r="CS32" s="55"/>
      <c r="CT32" s="56"/>
      <c r="CU32" s="57"/>
      <c r="CV32" s="58"/>
      <c r="CW32" s="52"/>
      <c r="CX32" s="35"/>
      <c r="CY32" s="53"/>
      <c r="CZ32" s="54"/>
      <c r="DA32" s="55"/>
      <c r="DB32" s="56"/>
      <c r="DC32" s="57"/>
      <c r="DD32" s="58"/>
      <c r="DE32" s="52"/>
      <c r="DF32" s="35"/>
      <c r="DG32" s="53"/>
      <c r="DH32" s="54"/>
      <c r="DI32" s="55"/>
      <c r="DJ32" s="56"/>
      <c r="DK32" s="57"/>
      <c r="DL32" s="58"/>
      <c r="DM32" s="52"/>
      <c r="DN32" s="35"/>
      <c r="DO32" s="53"/>
      <c r="DP32" s="54"/>
      <c r="DQ32" s="55"/>
      <c r="DR32" s="56"/>
      <c r="DS32" s="57"/>
      <c r="DT32" s="58"/>
      <c r="DU32" s="52"/>
      <c r="DV32" s="35"/>
      <c r="DW32" s="53"/>
      <c r="DX32" s="54"/>
      <c r="DY32" s="55"/>
      <c r="DZ32" s="56"/>
      <c r="EA32" s="57"/>
      <c r="EB32" s="58"/>
      <c r="EC32" s="52"/>
      <c r="ED32" s="35"/>
      <c r="EE32" s="53"/>
      <c r="EF32" s="54"/>
      <c r="EG32" s="55"/>
      <c r="EH32" s="56"/>
      <c r="EI32" s="57"/>
      <c r="EJ32" s="58"/>
      <c r="EK32" s="52"/>
      <c r="EL32" s="35"/>
      <c r="EM32" s="53"/>
      <c r="EN32" s="54"/>
      <c r="EO32" s="55"/>
      <c r="EP32" s="56"/>
      <c r="EQ32" s="57"/>
      <c r="ER32" s="58"/>
      <c r="ES32" s="52"/>
      <c r="ET32" s="35"/>
      <c r="EU32" s="53"/>
      <c r="EV32" s="54"/>
      <c r="EW32" s="55"/>
      <c r="EX32" s="56"/>
      <c r="EY32" s="57"/>
      <c r="EZ32" s="58"/>
      <c r="FA32" s="52"/>
      <c r="FB32" s="35"/>
      <c r="FC32" s="53"/>
      <c r="FD32" s="54"/>
      <c r="FE32" s="55"/>
      <c r="FF32" s="56"/>
      <c r="FG32" s="57"/>
      <c r="FH32" s="58"/>
      <c r="FI32" s="52"/>
      <c r="FJ32" s="35"/>
      <c r="FK32" s="53"/>
      <c r="FL32" s="54"/>
      <c r="FM32" s="55"/>
      <c r="FN32" s="56"/>
      <c r="FO32" s="57"/>
      <c r="FP32" s="58"/>
      <c r="FQ32" s="52"/>
      <c r="FR32" s="35"/>
      <c r="FS32" s="53"/>
      <c r="FT32" s="54"/>
      <c r="FU32" s="55"/>
      <c r="FV32" s="56"/>
      <c r="FW32" s="57"/>
      <c r="FX32" s="58"/>
      <c r="FY32" s="52"/>
      <c r="FZ32" s="35"/>
      <c r="GA32" s="53"/>
      <c r="GB32" s="54"/>
      <c r="GC32" s="55"/>
      <c r="GD32" s="56"/>
      <c r="GE32" s="57"/>
      <c r="GF32" s="58"/>
      <c r="GG32" s="52"/>
      <c r="GH32" s="35"/>
      <c r="GI32" s="53"/>
      <c r="GJ32" s="54"/>
      <c r="GK32" s="55"/>
      <c r="GL32" s="56"/>
      <c r="GM32" s="57"/>
      <c r="GN32" s="58"/>
      <c r="GO32" s="52"/>
      <c r="GP32" s="35"/>
      <c r="GQ32" s="53"/>
      <c r="GR32" s="54"/>
      <c r="GS32" s="55"/>
      <c r="GT32" s="56"/>
      <c r="GU32" s="57"/>
      <c r="GV32" s="58"/>
      <c r="GW32" s="52"/>
      <c r="GX32" s="35"/>
      <c r="GY32" s="53"/>
      <c r="GZ32" s="54"/>
      <c r="HA32" s="55"/>
      <c r="HB32" s="56"/>
      <c r="HC32" s="57"/>
      <c r="HD32" s="58"/>
      <c r="HE32" s="52"/>
      <c r="HF32" s="35"/>
      <c r="HG32" s="53"/>
      <c r="HH32" s="54"/>
      <c r="HI32" s="55"/>
      <c r="HJ32" s="56"/>
      <c r="HK32" s="57"/>
      <c r="HL32" s="58"/>
      <c r="HM32" s="52"/>
      <c r="HN32" s="35"/>
      <c r="HO32" s="53"/>
      <c r="HP32" s="54"/>
      <c r="HQ32" s="55"/>
      <c r="HR32" s="56"/>
      <c r="HS32" s="57"/>
      <c r="HT32" s="58"/>
      <c r="HU32" s="52"/>
      <c r="HV32" s="35"/>
      <c r="HW32" s="53"/>
      <c r="HX32" s="54"/>
      <c r="HY32" s="55"/>
      <c r="HZ32" s="56"/>
      <c r="IA32" s="57"/>
      <c r="IB32" s="58"/>
      <c r="IC32" s="73"/>
      <c r="ID32" s="73"/>
      <c r="IE32" s="73"/>
      <c r="IF32" s="73"/>
      <c r="IG32" s="73"/>
      <c r="IH32" s="73"/>
      <c r="II32" s="73"/>
      <c r="IJ32" s="73"/>
      <c r="IK32" s="73"/>
      <c r="IL32" s="73"/>
      <c r="IM32" s="73"/>
      <c r="IN32" s="73"/>
      <c r="IO32" s="73"/>
      <c r="IP32" s="73"/>
      <c r="IQ32" s="73"/>
      <c r="IR32" s="73"/>
      <c r="IS32" s="73"/>
      <c r="IT32" s="73"/>
      <c r="IU32" s="73"/>
      <c r="IV32" s="73"/>
    </row>
    <row r="33" spans="1:256" s="23" customFormat="1" ht="46.5" customHeight="1">
      <c r="A33" s="187">
        <f>A30+1</f>
        <v>161</v>
      </c>
      <c r="B33" s="188" t="s">
        <v>568</v>
      </c>
      <c r="C33" s="44" t="s">
        <v>569</v>
      </c>
      <c r="D33" s="44" t="s">
        <v>570</v>
      </c>
      <c r="E33" s="186"/>
      <c r="F33" s="75"/>
      <c r="G33" s="76"/>
      <c r="H33" s="77"/>
      <c r="I33" s="72"/>
      <c r="J33" s="56"/>
      <c r="K33" s="57"/>
      <c r="L33" s="58"/>
      <c r="M33" s="52"/>
      <c r="N33" s="35"/>
      <c r="O33" s="53"/>
      <c r="P33" s="54"/>
      <c r="Q33" s="55"/>
      <c r="R33" s="56"/>
      <c r="S33" s="57"/>
      <c r="T33" s="58"/>
      <c r="U33" s="52"/>
      <c r="V33" s="35"/>
      <c r="W33" s="53"/>
      <c r="X33" s="54"/>
      <c r="Y33" s="55"/>
      <c r="Z33" s="56"/>
      <c r="AA33" s="57"/>
      <c r="AB33" s="58"/>
      <c r="AC33" s="52"/>
      <c r="AD33" s="35"/>
      <c r="AE33" s="53"/>
      <c r="AF33" s="54"/>
      <c r="AG33" s="55"/>
      <c r="AH33" s="56"/>
      <c r="AI33" s="57"/>
      <c r="AJ33" s="58"/>
      <c r="AK33" s="52"/>
      <c r="AL33" s="35"/>
      <c r="AM33" s="53"/>
      <c r="AN33" s="54"/>
      <c r="AO33" s="55"/>
      <c r="AP33" s="56"/>
      <c r="AQ33" s="57"/>
      <c r="AR33" s="58"/>
      <c r="AS33" s="52"/>
      <c r="AT33" s="35"/>
      <c r="AU33" s="53"/>
      <c r="AV33" s="54"/>
      <c r="AW33" s="55"/>
      <c r="AX33" s="56"/>
      <c r="AY33" s="57"/>
      <c r="AZ33" s="58"/>
      <c r="BA33" s="52"/>
      <c r="BB33" s="35"/>
      <c r="BC33" s="53"/>
      <c r="BD33" s="54"/>
      <c r="BE33" s="55"/>
      <c r="BF33" s="56"/>
      <c r="BG33" s="57"/>
      <c r="BH33" s="58"/>
      <c r="BI33" s="52"/>
      <c r="BJ33" s="35"/>
      <c r="BK33" s="53"/>
      <c r="BL33" s="54"/>
      <c r="BM33" s="55"/>
      <c r="BN33" s="56"/>
      <c r="BO33" s="57"/>
      <c r="BP33" s="58"/>
      <c r="BQ33" s="52"/>
      <c r="BR33" s="35"/>
      <c r="BS33" s="53"/>
      <c r="BT33" s="54"/>
      <c r="BU33" s="55"/>
      <c r="BV33" s="56"/>
      <c r="BW33" s="57"/>
      <c r="BX33" s="58"/>
      <c r="BY33" s="52"/>
      <c r="BZ33" s="35"/>
      <c r="CA33" s="53"/>
      <c r="CB33" s="54"/>
      <c r="CC33" s="55"/>
      <c r="CD33" s="56"/>
      <c r="CE33" s="57"/>
      <c r="CF33" s="58"/>
      <c r="CG33" s="52"/>
      <c r="CH33" s="35"/>
      <c r="CI33" s="53"/>
      <c r="CJ33" s="54"/>
      <c r="CK33" s="55"/>
      <c r="CL33" s="56"/>
      <c r="CM33" s="57"/>
      <c r="CN33" s="58"/>
      <c r="CO33" s="52"/>
      <c r="CP33" s="35"/>
      <c r="CQ33" s="53"/>
      <c r="CR33" s="54"/>
      <c r="CS33" s="55"/>
      <c r="CT33" s="56"/>
      <c r="CU33" s="57"/>
      <c r="CV33" s="58"/>
      <c r="CW33" s="52"/>
      <c r="CX33" s="35"/>
      <c r="CY33" s="53"/>
      <c r="CZ33" s="54"/>
      <c r="DA33" s="55"/>
      <c r="DB33" s="56"/>
      <c r="DC33" s="57"/>
      <c r="DD33" s="58"/>
      <c r="DE33" s="52"/>
      <c r="DF33" s="35"/>
      <c r="DG33" s="53"/>
      <c r="DH33" s="54"/>
      <c r="DI33" s="55"/>
      <c r="DJ33" s="56"/>
      <c r="DK33" s="57"/>
      <c r="DL33" s="58"/>
      <c r="DM33" s="52"/>
      <c r="DN33" s="35"/>
      <c r="DO33" s="53"/>
      <c r="DP33" s="54"/>
      <c r="DQ33" s="55"/>
      <c r="DR33" s="56"/>
      <c r="DS33" s="57"/>
      <c r="DT33" s="58"/>
      <c r="DU33" s="52"/>
      <c r="DV33" s="35"/>
      <c r="DW33" s="53"/>
      <c r="DX33" s="54"/>
      <c r="DY33" s="55"/>
      <c r="DZ33" s="56"/>
      <c r="EA33" s="57"/>
      <c r="EB33" s="58"/>
      <c r="EC33" s="52"/>
      <c r="ED33" s="35"/>
      <c r="EE33" s="53"/>
      <c r="EF33" s="54"/>
      <c r="EG33" s="55"/>
      <c r="EH33" s="56"/>
      <c r="EI33" s="57"/>
      <c r="EJ33" s="58"/>
      <c r="EK33" s="52"/>
      <c r="EL33" s="35"/>
      <c r="EM33" s="53"/>
      <c r="EN33" s="54"/>
      <c r="EO33" s="55"/>
      <c r="EP33" s="56"/>
      <c r="EQ33" s="57"/>
      <c r="ER33" s="58"/>
      <c r="ES33" s="52"/>
      <c r="ET33" s="35"/>
      <c r="EU33" s="53"/>
      <c r="EV33" s="54"/>
      <c r="EW33" s="55"/>
      <c r="EX33" s="56"/>
      <c r="EY33" s="57"/>
      <c r="EZ33" s="58"/>
      <c r="FA33" s="52"/>
      <c r="FB33" s="35"/>
      <c r="FC33" s="53"/>
      <c r="FD33" s="54"/>
      <c r="FE33" s="55"/>
      <c r="FF33" s="56"/>
      <c r="FG33" s="57"/>
      <c r="FH33" s="58"/>
      <c r="FI33" s="52"/>
      <c r="FJ33" s="35"/>
      <c r="FK33" s="53"/>
      <c r="FL33" s="54"/>
      <c r="FM33" s="55"/>
      <c r="FN33" s="56"/>
      <c r="FO33" s="57"/>
      <c r="FP33" s="58"/>
      <c r="FQ33" s="52"/>
      <c r="FR33" s="35"/>
      <c r="FS33" s="53"/>
      <c r="FT33" s="54"/>
      <c r="FU33" s="55"/>
      <c r="FV33" s="56"/>
      <c r="FW33" s="57"/>
      <c r="FX33" s="58"/>
      <c r="FY33" s="52"/>
      <c r="FZ33" s="35"/>
      <c r="GA33" s="53"/>
      <c r="GB33" s="54"/>
      <c r="GC33" s="55"/>
      <c r="GD33" s="56"/>
      <c r="GE33" s="57"/>
      <c r="GF33" s="58"/>
      <c r="GG33" s="52"/>
      <c r="GH33" s="35"/>
      <c r="GI33" s="53"/>
      <c r="GJ33" s="54"/>
      <c r="GK33" s="55"/>
      <c r="GL33" s="56"/>
      <c r="GM33" s="57"/>
      <c r="GN33" s="58"/>
      <c r="GO33" s="52"/>
      <c r="GP33" s="35"/>
      <c r="GQ33" s="53"/>
      <c r="GR33" s="54"/>
      <c r="GS33" s="55"/>
      <c r="GT33" s="56"/>
      <c r="GU33" s="57"/>
      <c r="GV33" s="58"/>
      <c r="GW33" s="52"/>
      <c r="GX33" s="35"/>
      <c r="GY33" s="53"/>
      <c r="GZ33" s="54"/>
      <c r="HA33" s="55"/>
      <c r="HB33" s="56"/>
      <c r="HC33" s="57"/>
      <c r="HD33" s="58"/>
      <c r="HE33" s="52"/>
      <c r="HF33" s="35"/>
      <c r="HG33" s="53"/>
      <c r="HH33" s="54"/>
      <c r="HI33" s="55"/>
      <c r="HJ33" s="56"/>
      <c r="HK33" s="57"/>
      <c r="HL33" s="58"/>
      <c r="HM33" s="52"/>
      <c r="HN33" s="35"/>
      <c r="HO33" s="53"/>
      <c r="HP33" s="54"/>
      <c r="HQ33" s="55"/>
      <c r="HR33" s="56"/>
      <c r="HS33" s="57"/>
      <c r="HT33" s="58"/>
      <c r="HU33" s="52"/>
      <c r="HV33" s="35"/>
      <c r="HW33" s="53"/>
      <c r="HX33" s="54"/>
      <c r="HY33" s="55"/>
      <c r="HZ33" s="56"/>
      <c r="IA33" s="57"/>
      <c r="IB33" s="58"/>
      <c r="IC33" s="73"/>
      <c r="ID33" s="73"/>
      <c r="IE33" s="73"/>
      <c r="IF33" s="73"/>
      <c r="IG33" s="73"/>
      <c r="IH33" s="73"/>
      <c r="II33" s="73"/>
      <c r="IJ33" s="73"/>
      <c r="IK33" s="73"/>
      <c r="IL33" s="73"/>
      <c r="IM33" s="73"/>
      <c r="IN33" s="73"/>
      <c r="IO33" s="73"/>
      <c r="IP33" s="73"/>
      <c r="IQ33" s="73"/>
      <c r="IR33" s="73"/>
      <c r="IS33" s="73"/>
      <c r="IT33" s="73"/>
      <c r="IU33" s="73"/>
      <c r="IV33" s="73"/>
    </row>
    <row r="34" spans="1:256" s="23" customFormat="1" ht="38.25" customHeight="1">
      <c r="A34" s="191"/>
      <c r="B34" s="192"/>
      <c r="C34" s="182" t="s">
        <v>571</v>
      </c>
      <c r="D34" s="182" t="s">
        <v>572</v>
      </c>
      <c r="E34" s="174" t="s">
        <v>573</v>
      </c>
      <c r="F34" s="206">
        <v>1680</v>
      </c>
      <c r="G34" s="193"/>
      <c r="H34" s="175">
        <f t="shared" ref="H34" si="9">F34*G34</f>
        <v>0</v>
      </c>
      <c r="I34" s="72"/>
      <c r="J34" s="56"/>
      <c r="K34" s="57"/>
      <c r="L34" s="58"/>
      <c r="M34" s="52"/>
      <c r="N34" s="35"/>
      <c r="O34" s="53"/>
      <c r="P34" s="54"/>
      <c r="Q34" s="55"/>
      <c r="R34" s="56"/>
      <c r="S34" s="57"/>
      <c r="T34" s="58"/>
      <c r="U34" s="52"/>
      <c r="V34" s="35"/>
      <c r="W34" s="53"/>
      <c r="X34" s="54"/>
      <c r="Y34" s="55"/>
      <c r="Z34" s="56"/>
      <c r="AA34" s="57"/>
      <c r="AB34" s="58"/>
      <c r="AC34" s="52"/>
      <c r="AD34" s="35"/>
      <c r="AE34" s="53"/>
      <c r="AF34" s="54"/>
      <c r="AG34" s="55"/>
      <c r="AH34" s="56"/>
      <c r="AI34" s="57"/>
      <c r="AJ34" s="58"/>
      <c r="AK34" s="52"/>
      <c r="AL34" s="35"/>
      <c r="AM34" s="53"/>
      <c r="AN34" s="54"/>
      <c r="AO34" s="55"/>
      <c r="AP34" s="56"/>
      <c r="AQ34" s="57"/>
      <c r="AR34" s="58"/>
      <c r="AS34" s="52"/>
      <c r="AT34" s="35"/>
      <c r="AU34" s="53"/>
      <c r="AV34" s="54"/>
      <c r="AW34" s="55"/>
      <c r="AX34" s="56"/>
      <c r="AY34" s="57"/>
      <c r="AZ34" s="58"/>
      <c r="BA34" s="52"/>
      <c r="BB34" s="35"/>
      <c r="BC34" s="53"/>
      <c r="BD34" s="54"/>
      <c r="BE34" s="55"/>
      <c r="BF34" s="56"/>
      <c r="BG34" s="57"/>
      <c r="BH34" s="58"/>
      <c r="BI34" s="52"/>
      <c r="BJ34" s="35"/>
      <c r="BK34" s="53"/>
      <c r="BL34" s="54"/>
      <c r="BM34" s="55"/>
      <c r="BN34" s="56"/>
      <c r="BO34" s="57"/>
      <c r="BP34" s="58"/>
      <c r="BQ34" s="52"/>
      <c r="BR34" s="35"/>
      <c r="BS34" s="53"/>
      <c r="BT34" s="54"/>
      <c r="BU34" s="55"/>
      <c r="BV34" s="56"/>
      <c r="BW34" s="57"/>
      <c r="BX34" s="58"/>
      <c r="BY34" s="52"/>
      <c r="BZ34" s="35"/>
      <c r="CA34" s="53"/>
      <c r="CB34" s="54"/>
      <c r="CC34" s="55"/>
      <c r="CD34" s="56"/>
      <c r="CE34" s="57"/>
      <c r="CF34" s="58"/>
      <c r="CG34" s="52"/>
      <c r="CH34" s="35"/>
      <c r="CI34" s="53"/>
      <c r="CJ34" s="54"/>
      <c r="CK34" s="55"/>
      <c r="CL34" s="56"/>
      <c r="CM34" s="57"/>
      <c r="CN34" s="58"/>
      <c r="CO34" s="52"/>
      <c r="CP34" s="35"/>
      <c r="CQ34" s="53"/>
      <c r="CR34" s="54"/>
      <c r="CS34" s="55"/>
      <c r="CT34" s="56"/>
      <c r="CU34" s="57"/>
      <c r="CV34" s="58"/>
      <c r="CW34" s="52"/>
      <c r="CX34" s="35"/>
      <c r="CY34" s="53"/>
      <c r="CZ34" s="54"/>
      <c r="DA34" s="55"/>
      <c r="DB34" s="56"/>
      <c r="DC34" s="57"/>
      <c r="DD34" s="58"/>
      <c r="DE34" s="52"/>
      <c r="DF34" s="35"/>
      <c r="DG34" s="53"/>
      <c r="DH34" s="54"/>
      <c r="DI34" s="55"/>
      <c r="DJ34" s="56"/>
      <c r="DK34" s="57"/>
      <c r="DL34" s="58"/>
      <c r="DM34" s="52"/>
      <c r="DN34" s="35"/>
      <c r="DO34" s="53"/>
      <c r="DP34" s="54"/>
      <c r="DQ34" s="55"/>
      <c r="DR34" s="56"/>
      <c r="DS34" s="57"/>
      <c r="DT34" s="58"/>
      <c r="DU34" s="52"/>
      <c r="DV34" s="35"/>
      <c r="DW34" s="53"/>
      <c r="DX34" s="54"/>
      <c r="DY34" s="55"/>
      <c r="DZ34" s="56"/>
      <c r="EA34" s="57"/>
      <c r="EB34" s="58"/>
      <c r="EC34" s="52"/>
      <c r="ED34" s="35"/>
      <c r="EE34" s="53"/>
      <c r="EF34" s="54"/>
      <c r="EG34" s="55"/>
      <c r="EH34" s="56"/>
      <c r="EI34" s="57"/>
      <c r="EJ34" s="58"/>
      <c r="EK34" s="52"/>
      <c r="EL34" s="35"/>
      <c r="EM34" s="53"/>
      <c r="EN34" s="54"/>
      <c r="EO34" s="55"/>
      <c r="EP34" s="56"/>
      <c r="EQ34" s="57"/>
      <c r="ER34" s="58"/>
      <c r="ES34" s="52"/>
      <c r="ET34" s="35"/>
      <c r="EU34" s="53"/>
      <c r="EV34" s="54"/>
      <c r="EW34" s="55"/>
      <c r="EX34" s="56"/>
      <c r="EY34" s="57"/>
      <c r="EZ34" s="58"/>
      <c r="FA34" s="52"/>
      <c r="FB34" s="35"/>
      <c r="FC34" s="53"/>
      <c r="FD34" s="54"/>
      <c r="FE34" s="55"/>
      <c r="FF34" s="56"/>
      <c r="FG34" s="57"/>
      <c r="FH34" s="58"/>
      <c r="FI34" s="52"/>
      <c r="FJ34" s="35"/>
      <c r="FK34" s="53"/>
      <c r="FL34" s="54"/>
      <c r="FM34" s="55"/>
      <c r="FN34" s="56"/>
      <c r="FO34" s="57"/>
      <c r="FP34" s="58"/>
      <c r="FQ34" s="52"/>
      <c r="FR34" s="35"/>
      <c r="FS34" s="53"/>
      <c r="FT34" s="54"/>
      <c r="FU34" s="55"/>
      <c r="FV34" s="56"/>
      <c r="FW34" s="57"/>
      <c r="FX34" s="58"/>
      <c r="FY34" s="52"/>
      <c r="FZ34" s="35"/>
      <c r="GA34" s="53"/>
      <c r="GB34" s="54"/>
      <c r="GC34" s="55"/>
      <c r="GD34" s="56"/>
      <c r="GE34" s="57"/>
      <c r="GF34" s="58"/>
      <c r="GG34" s="52"/>
      <c r="GH34" s="35"/>
      <c r="GI34" s="53"/>
      <c r="GJ34" s="54"/>
      <c r="GK34" s="55"/>
      <c r="GL34" s="56"/>
      <c r="GM34" s="57"/>
      <c r="GN34" s="58"/>
      <c r="GO34" s="52"/>
      <c r="GP34" s="35"/>
      <c r="GQ34" s="53"/>
      <c r="GR34" s="54"/>
      <c r="GS34" s="55"/>
      <c r="GT34" s="56"/>
      <c r="GU34" s="57"/>
      <c r="GV34" s="58"/>
      <c r="GW34" s="52"/>
      <c r="GX34" s="35"/>
      <c r="GY34" s="53"/>
      <c r="GZ34" s="54"/>
      <c r="HA34" s="55"/>
      <c r="HB34" s="56"/>
      <c r="HC34" s="57"/>
      <c r="HD34" s="58"/>
      <c r="HE34" s="52"/>
      <c r="HF34" s="35"/>
      <c r="HG34" s="53"/>
      <c r="HH34" s="54"/>
      <c r="HI34" s="55"/>
      <c r="HJ34" s="56"/>
      <c r="HK34" s="57"/>
      <c r="HL34" s="58"/>
      <c r="HM34" s="52"/>
      <c r="HN34" s="35"/>
      <c r="HO34" s="53"/>
      <c r="HP34" s="54"/>
      <c r="HQ34" s="55"/>
      <c r="HR34" s="56"/>
      <c r="HS34" s="57"/>
      <c r="HT34" s="58"/>
      <c r="HU34" s="52"/>
      <c r="HV34" s="35"/>
      <c r="HW34" s="53"/>
      <c r="HX34" s="54"/>
      <c r="HY34" s="55"/>
      <c r="HZ34" s="56"/>
      <c r="IA34" s="57"/>
      <c r="IB34" s="58"/>
      <c r="IC34" s="73"/>
      <c r="ID34" s="73"/>
      <c r="IE34" s="73"/>
      <c r="IF34" s="73"/>
      <c r="IG34" s="73"/>
      <c r="IH34" s="73"/>
      <c r="II34" s="73"/>
      <c r="IJ34" s="73"/>
      <c r="IK34" s="73"/>
      <c r="IL34" s="73"/>
      <c r="IM34" s="73"/>
      <c r="IN34" s="73"/>
      <c r="IO34" s="73"/>
      <c r="IP34" s="73"/>
      <c r="IQ34" s="73"/>
      <c r="IR34" s="73"/>
      <c r="IS34" s="73"/>
      <c r="IT34" s="73"/>
      <c r="IU34" s="73"/>
      <c r="IV34" s="73"/>
    </row>
    <row r="35" spans="1:256" s="23" customFormat="1" ht="10.5" customHeight="1">
      <c r="A35" s="51"/>
      <c r="B35" s="34"/>
      <c r="C35" s="63"/>
      <c r="D35" s="63"/>
      <c r="E35" s="59"/>
      <c r="F35" s="60"/>
      <c r="G35" s="61"/>
      <c r="H35" s="62"/>
      <c r="I35" s="72"/>
      <c r="J35" s="56"/>
      <c r="K35" s="57"/>
      <c r="L35" s="58"/>
      <c r="M35" s="52"/>
      <c r="N35" s="35"/>
      <c r="O35" s="53"/>
      <c r="P35" s="54"/>
      <c r="Q35" s="55"/>
      <c r="R35" s="56"/>
      <c r="S35" s="57"/>
      <c r="T35" s="58"/>
      <c r="U35" s="52"/>
      <c r="V35" s="35"/>
      <c r="W35" s="53"/>
      <c r="X35" s="54"/>
      <c r="Y35" s="55"/>
      <c r="Z35" s="56"/>
      <c r="AA35" s="57"/>
      <c r="AB35" s="58"/>
      <c r="AC35" s="52"/>
      <c r="AD35" s="35"/>
      <c r="AE35" s="53"/>
      <c r="AF35" s="54"/>
      <c r="AG35" s="55"/>
      <c r="AH35" s="56"/>
      <c r="AI35" s="57"/>
      <c r="AJ35" s="58"/>
      <c r="AK35" s="52"/>
      <c r="AL35" s="35"/>
      <c r="AM35" s="53"/>
      <c r="AN35" s="54"/>
      <c r="AO35" s="55"/>
      <c r="AP35" s="56"/>
      <c r="AQ35" s="57"/>
      <c r="AR35" s="58"/>
      <c r="AS35" s="52"/>
      <c r="AT35" s="35"/>
      <c r="AU35" s="53"/>
      <c r="AV35" s="54"/>
      <c r="AW35" s="55"/>
      <c r="AX35" s="56"/>
      <c r="AY35" s="57"/>
      <c r="AZ35" s="58"/>
      <c r="BA35" s="52"/>
      <c r="BB35" s="35"/>
      <c r="BC35" s="53"/>
      <c r="BD35" s="54"/>
      <c r="BE35" s="55"/>
      <c r="BF35" s="56"/>
      <c r="BG35" s="57"/>
      <c r="BH35" s="58"/>
      <c r="BI35" s="52"/>
      <c r="BJ35" s="35"/>
      <c r="BK35" s="53"/>
      <c r="BL35" s="54"/>
      <c r="BM35" s="55"/>
      <c r="BN35" s="56"/>
      <c r="BO35" s="57"/>
      <c r="BP35" s="58"/>
      <c r="BQ35" s="52"/>
      <c r="BR35" s="35"/>
      <c r="BS35" s="53"/>
      <c r="BT35" s="54"/>
      <c r="BU35" s="55"/>
      <c r="BV35" s="56"/>
      <c r="BW35" s="57"/>
      <c r="BX35" s="58"/>
      <c r="BY35" s="52"/>
      <c r="BZ35" s="35"/>
      <c r="CA35" s="53"/>
      <c r="CB35" s="54"/>
      <c r="CC35" s="55"/>
      <c r="CD35" s="56"/>
      <c r="CE35" s="57"/>
      <c r="CF35" s="58"/>
      <c r="CG35" s="52"/>
      <c r="CH35" s="35"/>
      <c r="CI35" s="53"/>
      <c r="CJ35" s="54"/>
      <c r="CK35" s="55"/>
      <c r="CL35" s="56"/>
      <c r="CM35" s="57"/>
      <c r="CN35" s="58"/>
      <c r="CO35" s="52"/>
      <c r="CP35" s="35"/>
      <c r="CQ35" s="53"/>
      <c r="CR35" s="54"/>
      <c r="CS35" s="55"/>
      <c r="CT35" s="56"/>
      <c r="CU35" s="57"/>
      <c r="CV35" s="58"/>
      <c r="CW35" s="52"/>
      <c r="CX35" s="35"/>
      <c r="CY35" s="53"/>
      <c r="CZ35" s="54"/>
      <c r="DA35" s="55"/>
      <c r="DB35" s="56"/>
      <c r="DC35" s="57"/>
      <c r="DD35" s="58"/>
      <c r="DE35" s="52"/>
      <c r="DF35" s="35"/>
      <c r="DG35" s="53"/>
      <c r="DH35" s="54"/>
      <c r="DI35" s="55"/>
      <c r="DJ35" s="56"/>
      <c r="DK35" s="57"/>
      <c r="DL35" s="58"/>
      <c r="DM35" s="52"/>
      <c r="DN35" s="35"/>
      <c r="DO35" s="53"/>
      <c r="DP35" s="54"/>
      <c r="DQ35" s="55"/>
      <c r="DR35" s="56"/>
      <c r="DS35" s="57"/>
      <c r="DT35" s="58"/>
      <c r="DU35" s="52"/>
      <c r="DV35" s="35"/>
      <c r="DW35" s="53"/>
      <c r="DX35" s="54"/>
      <c r="DY35" s="55"/>
      <c r="DZ35" s="56"/>
      <c r="EA35" s="57"/>
      <c r="EB35" s="58"/>
      <c r="EC35" s="52"/>
      <c r="ED35" s="35"/>
      <c r="EE35" s="53"/>
      <c r="EF35" s="54"/>
      <c r="EG35" s="55"/>
      <c r="EH35" s="56"/>
      <c r="EI35" s="57"/>
      <c r="EJ35" s="58"/>
      <c r="EK35" s="52"/>
      <c r="EL35" s="35"/>
      <c r="EM35" s="53"/>
      <c r="EN35" s="54"/>
      <c r="EO35" s="55"/>
      <c r="EP35" s="56"/>
      <c r="EQ35" s="57"/>
      <c r="ER35" s="58"/>
      <c r="ES35" s="52"/>
      <c r="ET35" s="35"/>
      <c r="EU35" s="53"/>
      <c r="EV35" s="54"/>
      <c r="EW35" s="55"/>
      <c r="EX35" s="56"/>
      <c r="EY35" s="57"/>
      <c r="EZ35" s="58"/>
      <c r="FA35" s="52"/>
      <c r="FB35" s="35"/>
      <c r="FC35" s="53"/>
      <c r="FD35" s="54"/>
      <c r="FE35" s="55"/>
      <c r="FF35" s="56"/>
      <c r="FG35" s="57"/>
      <c r="FH35" s="58"/>
      <c r="FI35" s="52"/>
      <c r="FJ35" s="35"/>
      <c r="FK35" s="53"/>
      <c r="FL35" s="54"/>
      <c r="FM35" s="55"/>
      <c r="FN35" s="56"/>
      <c r="FO35" s="57"/>
      <c r="FP35" s="58"/>
      <c r="FQ35" s="52"/>
      <c r="FR35" s="35"/>
      <c r="FS35" s="53"/>
      <c r="FT35" s="54"/>
      <c r="FU35" s="55"/>
      <c r="FV35" s="56"/>
      <c r="FW35" s="57"/>
      <c r="FX35" s="58"/>
      <c r="FY35" s="52"/>
      <c r="FZ35" s="35"/>
      <c r="GA35" s="53"/>
      <c r="GB35" s="54"/>
      <c r="GC35" s="55"/>
      <c r="GD35" s="56"/>
      <c r="GE35" s="57"/>
      <c r="GF35" s="58"/>
      <c r="GG35" s="52"/>
      <c r="GH35" s="35"/>
      <c r="GI35" s="53"/>
      <c r="GJ35" s="54"/>
      <c r="GK35" s="55"/>
      <c r="GL35" s="56"/>
      <c r="GM35" s="57"/>
      <c r="GN35" s="58"/>
      <c r="GO35" s="52"/>
      <c r="GP35" s="35"/>
      <c r="GQ35" s="53"/>
      <c r="GR35" s="54"/>
      <c r="GS35" s="55"/>
      <c r="GT35" s="56"/>
      <c r="GU35" s="57"/>
      <c r="GV35" s="58"/>
      <c r="GW35" s="52"/>
      <c r="GX35" s="35"/>
      <c r="GY35" s="53"/>
      <c r="GZ35" s="54"/>
      <c r="HA35" s="55"/>
      <c r="HB35" s="56"/>
      <c r="HC35" s="57"/>
      <c r="HD35" s="58"/>
      <c r="HE35" s="52"/>
      <c r="HF35" s="35"/>
      <c r="HG35" s="53"/>
      <c r="HH35" s="54"/>
      <c r="HI35" s="55"/>
      <c r="HJ35" s="56"/>
      <c r="HK35" s="57"/>
      <c r="HL35" s="58"/>
      <c r="HM35" s="52"/>
      <c r="HN35" s="35"/>
      <c r="HO35" s="53"/>
      <c r="HP35" s="54"/>
      <c r="HQ35" s="55"/>
      <c r="HR35" s="56"/>
      <c r="HS35" s="57"/>
      <c r="HT35" s="58"/>
      <c r="HU35" s="52"/>
      <c r="HV35" s="35"/>
      <c r="HW35" s="53"/>
      <c r="HX35" s="54"/>
      <c r="HY35" s="55"/>
      <c r="HZ35" s="56"/>
      <c r="IA35" s="57"/>
      <c r="IB35" s="58"/>
      <c r="IC35" s="73"/>
      <c r="ID35" s="73"/>
      <c r="IE35" s="73"/>
      <c r="IF35" s="73"/>
      <c r="IG35" s="73"/>
      <c r="IH35" s="73"/>
      <c r="II35" s="73"/>
      <c r="IJ35" s="73"/>
      <c r="IK35" s="73"/>
      <c r="IL35" s="73"/>
      <c r="IM35" s="73"/>
      <c r="IN35" s="73"/>
      <c r="IO35" s="73"/>
      <c r="IP35" s="73"/>
      <c r="IQ35" s="73"/>
      <c r="IR35" s="73"/>
      <c r="IS35" s="73"/>
      <c r="IT35" s="73"/>
      <c r="IU35" s="73"/>
      <c r="IV35" s="73"/>
    </row>
    <row r="36" spans="1:256" s="23" customFormat="1" ht="55.5" customHeight="1">
      <c r="A36" s="187">
        <f>A33+1</f>
        <v>162</v>
      </c>
      <c r="B36" s="188" t="s">
        <v>574</v>
      </c>
      <c r="C36" s="44" t="s">
        <v>575</v>
      </c>
      <c r="D36" s="44" t="s">
        <v>576</v>
      </c>
      <c r="E36" s="186"/>
      <c r="F36" s="75"/>
      <c r="G36" s="76"/>
      <c r="H36" s="77"/>
      <c r="I36" s="72"/>
      <c r="J36" s="56"/>
      <c r="K36" s="57"/>
      <c r="L36" s="58"/>
      <c r="M36" s="52"/>
      <c r="N36" s="35"/>
      <c r="O36" s="53"/>
      <c r="P36" s="54"/>
      <c r="Q36" s="55"/>
      <c r="R36" s="56"/>
      <c r="S36" s="57"/>
      <c r="T36" s="58"/>
      <c r="U36" s="52"/>
      <c r="V36" s="35"/>
      <c r="W36" s="53"/>
      <c r="X36" s="54"/>
      <c r="Y36" s="55"/>
      <c r="Z36" s="56"/>
      <c r="AA36" s="57"/>
      <c r="AB36" s="58"/>
      <c r="AC36" s="52"/>
      <c r="AD36" s="35"/>
      <c r="AE36" s="53"/>
      <c r="AF36" s="54"/>
      <c r="AG36" s="55"/>
      <c r="AH36" s="56"/>
      <c r="AI36" s="57"/>
      <c r="AJ36" s="58"/>
      <c r="AK36" s="52"/>
      <c r="AL36" s="35"/>
      <c r="AM36" s="53"/>
      <c r="AN36" s="54"/>
      <c r="AO36" s="55"/>
      <c r="AP36" s="56"/>
      <c r="AQ36" s="57"/>
      <c r="AR36" s="58"/>
      <c r="AS36" s="52"/>
      <c r="AT36" s="35"/>
      <c r="AU36" s="53"/>
      <c r="AV36" s="54"/>
      <c r="AW36" s="55"/>
      <c r="AX36" s="56"/>
      <c r="AY36" s="57"/>
      <c r="AZ36" s="58"/>
      <c r="BA36" s="52"/>
      <c r="BB36" s="35"/>
      <c r="BC36" s="53"/>
      <c r="BD36" s="54"/>
      <c r="BE36" s="55"/>
      <c r="BF36" s="56"/>
      <c r="BG36" s="57"/>
      <c r="BH36" s="58"/>
      <c r="BI36" s="52"/>
      <c r="BJ36" s="35"/>
      <c r="BK36" s="53"/>
      <c r="BL36" s="54"/>
      <c r="BM36" s="55"/>
      <c r="BN36" s="56"/>
      <c r="BO36" s="57"/>
      <c r="BP36" s="58"/>
      <c r="BQ36" s="52"/>
      <c r="BR36" s="35"/>
      <c r="BS36" s="53"/>
      <c r="BT36" s="54"/>
      <c r="BU36" s="55"/>
      <c r="BV36" s="56"/>
      <c r="BW36" s="57"/>
      <c r="BX36" s="58"/>
      <c r="BY36" s="52"/>
      <c r="BZ36" s="35"/>
      <c r="CA36" s="53"/>
      <c r="CB36" s="54"/>
      <c r="CC36" s="55"/>
      <c r="CD36" s="56"/>
      <c r="CE36" s="57"/>
      <c r="CF36" s="58"/>
      <c r="CG36" s="52"/>
      <c r="CH36" s="35"/>
      <c r="CI36" s="53"/>
      <c r="CJ36" s="54"/>
      <c r="CK36" s="55"/>
      <c r="CL36" s="56"/>
      <c r="CM36" s="57"/>
      <c r="CN36" s="58"/>
      <c r="CO36" s="52"/>
      <c r="CP36" s="35"/>
      <c r="CQ36" s="53"/>
      <c r="CR36" s="54"/>
      <c r="CS36" s="55"/>
      <c r="CT36" s="56"/>
      <c r="CU36" s="57"/>
      <c r="CV36" s="58"/>
      <c r="CW36" s="52"/>
      <c r="CX36" s="35"/>
      <c r="CY36" s="53"/>
      <c r="CZ36" s="54"/>
      <c r="DA36" s="55"/>
      <c r="DB36" s="56"/>
      <c r="DC36" s="57"/>
      <c r="DD36" s="58"/>
      <c r="DE36" s="52"/>
      <c r="DF36" s="35"/>
      <c r="DG36" s="53"/>
      <c r="DH36" s="54"/>
      <c r="DI36" s="55"/>
      <c r="DJ36" s="56"/>
      <c r="DK36" s="57"/>
      <c r="DL36" s="58"/>
      <c r="DM36" s="52"/>
      <c r="DN36" s="35"/>
      <c r="DO36" s="53"/>
      <c r="DP36" s="54"/>
      <c r="DQ36" s="55"/>
      <c r="DR36" s="56"/>
      <c r="DS36" s="57"/>
      <c r="DT36" s="58"/>
      <c r="DU36" s="52"/>
      <c r="DV36" s="35"/>
      <c r="DW36" s="53"/>
      <c r="DX36" s="54"/>
      <c r="DY36" s="55"/>
      <c r="DZ36" s="56"/>
      <c r="EA36" s="57"/>
      <c r="EB36" s="58"/>
      <c r="EC36" s="52"/>
      <c r="ED36" s="35"/>
      <c r="EE36" s="53"/>
      <c r="EF36" s="54"/>
      <c r="EG36" s="55"/>
      <c r="EH36" s="56"/>
      <c r="EI36" s="57"/>
      <c r="EJ36" s="58"/>
      <c r="EK36" s="52"/>
      <c r="EL36" s="35"/>
      <c r="EM36" s="53"/>
      <c r="EN36" s="54"/>
      <c r="EO36" s="55"/>
      <c r="EP36" s="56"/>
      <c r="EQ36" s="57"/>
      <c r="ER36" s="58"/>
      <c r="ES36" s="52"/>
      <c r="ET36" s="35"/>
      <c r="EU36" s="53"/>
      <c r="EV36" s="54"/>
      <c r="EW36" s="55"/>
      <c r="EX36" s="56"/>
      <c r="EY36" s="57"/>
      <c r="EZ36" s="58"/>
      <c r="FA36" s="52"/>
      <c r="FB36" s="35"/>
      <c r="FC36" s="53"/>
      <c r="FD36" s="54"/>
      <c r="FE36" s="55"/>
      <c r="FF36" s="56"/>
      <c r="FG36" s="57"/>
      <c r="FH36" s="58"/>
      <c r="FI36" s="52"/>
      <c r="FJ36" s="35"/>
      <c r="FK36" s="53"/>
      <c r="FL36" s="54"/>
      <c r="FM36" s="55"/>
      <c r="FN36" s="56"/>
      <c r="FO36" s="57"/>
      <c r="FP36" s="58"/>
      <c r="FQ36" s="52"/>
      <c r="FR36" s="35"/>
      <c r="FS36" s="53"/>
      <c r="FT36" s="54"/>
      <c r="FU36" s="55"/>
      <c r="FV36" s="56"/>
      <c r="FW36" s="57"/>
      <c r="FX36" s="58"/>
      <c r="FY36" s="52"/>
      <c r="FZ36" s="35"/>
      <c r="GA36" s="53"/>
      <c r="GB36" s="54"/>
      <c r="GC36" s="55"/>
      <c r="GD36" s="56"/>
      <c r="GE36" s="57"/>
      <c r="GF36" s="58"/>
      <c r="GG36" s="52"/>
      <c r="GH36" s="35"/>
      <c r="GI36" s="53"/>
      <c r="GJ36" s="54"/>
      <c r="GK36" s="55"/>
      <c r="GL36" s="56"/>
      <c r="GM36" s="57"/>
      <c r="GN36" s="58"/>
      <c r="GO36" s="52"/>
      <c r="GP36" s="35"/>
      <c r="GQ36" s="53"/>
      <c r="GR36" s="54"/>
      <c r="GS36" s="55"/>
      <c r="GT36" s="56"/>
      <c r="GU36" s="57"/>
      <c r="GV36" s="58"/>
      <c r="GW36" s="52"/>
      <c r="GX36" s="35"/>
      <c r="GY36" s="53"/>
      <c r="GZ36" s="54"/>
      <c r="HA36" s="55"/>
      <c r="HB36" s="56"/>
      <c r="HC36" s="57"/>
      <c r="HD36" s="58"/>
      <c r="HE36" s="52"/>
      <c r="HF36" s="35"/>
      <c r="HG36" s="53"/>
      <c r="HH36" s="54"/>
      <c r="HI36" s="55"/>
      <c r="HJ36" s="56"/>
      <c r="HK36" s="57"/>
      <c r="HL36" s="58"/>
      <c r="HM36" s="52"/>
      <c r="HN36" s="35"/>
      <c r="HO36" s="53"/>
      <c r="HP36" s="54"/>
      <c r="HQ36" s="55"/>
      <c r="HR36" s="56"/>
      <c r="HS36" s="57"/>
      <c r="HT36" s="58"/>
      <c r="HU36" s="52"/>
      <c r="HV36" s="35"/>
      <c r="HW36" s="53"/>
      <c r="HX36" s="54"/>
      <c r="HY36" s="55"/>
      <c r="HZ36" s="56"/>
      <c r="IA36" s="57"/>
      <c r="IB36" s="58"/>
      <c r="IC36" s="73"/>
      <c r="ID36" s="73"/>
      <c r="IE36" s="73"/>
      <c r="IF36" s="73"/>
      <c r="IG36" s="73"/>
      <c r="IH36" s="73"/>
      <c r="II36" s="73"/>
      <c r="IJ36" s="73"/>
      <c r="IK36" s="73"/>
      <c r="IL36" s="73"/>
      <c r="IM36" s="73"/>
      <c r="IN36" s="73"/>
      <c r="IO36" s="73"/>
      <c r="IP36" s="73"/>
      <c r="IQ36" s="73"/>
      <c r="IR36" s="73"/>
      <c r="IS36" s="73"/>
      <c r="IT36" s="73"/>
      <c r="IU36" s="73"/>
      <c r="IV36" s="73"/>
    </row>
    <row r="37" spans="1:256" s="23" customFormat="1" ht="38.25" customHeight="1">
      <c r="A37" s="191"/>
      <c r="B37" s="192"/>
      <c r="C37" s="182" t="s">
        <v>577</v>
      </c>
      <c r="D37" s="182" t="s">
        <v>578</v>
      </c>
      <c r="E37" s="174" t="s">
        <v>573</v>
      </c>
      <c r="F37" s="171">
        <v>650</v>
      </c>
      <c r="G37" s="193"/>
      <c r="H37" s="175">
        <f t="shared" ref="H37" si="10">F37*G37</f>
        <v>0</v>
      </c>
      <c r="I37" s="72"/>
      <c r="J37" s="56"/>
      <c r="K37" s="57"/>
      <c r="L37" s="58"/>
      <c r="M37" s="52"/>
      <c r="N37" s="35"/>
      <c r="O37" s="53"/>
      <c r="P37" s="54"/>
      <c r="Q37" s="55"/>
      <c r="R37" s="56"/>
      <c r="S37" s="57"/>
      <c r="T37" s="58"/>
      <c r="U37" s="52"/>
      <c r="V37" s="35"/>
      <c r="W37" s="53"/>
      <c r="X37" s="54"/>
      <c r="Y37" s="55"/>
      <c r="Z37" s="56"/>
      <c r="AA37" s="57"/>
      <c r="AB37" s="58"/>
      <c r="AC37" s="52"/>
      <c r="AD37" s="35"/>
      <c r="AE37" s="53"/>
      <c r="AF37" s="54"/>
      <c r="AG37" s="55"/>
      <c r="AH37" s="56"/>
      <c r="AI37" s="57"/>
      <c r="AJ37" s="58"/>
      <c r="AK37" s="52"/>
      <c r="AL37" s="35"/>
      <c r="AM37" s="53"/>
      <c r="AN37" s="54"/>
      <c r="AO37" s="55"/>
      <c r="AP37" s="56"/>
      <c r="AQ37" s="57"/>
      <c r="AR37" s="58"/>
      <c r="AS37" s="52"/>
      <c r="AT37" s="35"/>
      <c r="AU37" s="53"/>
      <c r="AV37" s="54"/>
      <c r="AW37" s="55"/>
      <c r="AX37" s="56"/>
      <c r="AY37" s="57"/>
      <c r="AZ37" s="58"/>
      <c r="BA37" s="52"/>
      <c r="BB37" s="35"/>
      <c r="BC37" s="53"/>
      <c r="BD37" s="54"/>
      <c r="BE37" s="55"/>
      <c r="BF37" s="56"/>
      <c r="BG37" s="57"/>
      <c r="BH37" s="58"/>
      <c r="BI37" s="52"/>
      <c r="BJ37" s="35"/>
      <c r="BK37" s="53"/>
      <c r="BL37" s="54"/>
      <c r="BM37" s="55"/>
      <c r="BN37" s="56"/>
      <c r="BO37" s="57"/>
      <c r="BP37" s="58"/>
      <c r="BQ37" s="52"/>
      <c r="BR37" s="35"/>
      <c r="BS37" s="53"/>
      <c r="BT37" s="54"/>
      <c r="BU37" s="55"/>
      <c r="BV37" s="56"/>
      <c r="BW37" s="57"/>
      <c r="BX37" s="58"/>
      <c r="BY37" s="52"/>
      <c r="BZ37" s="35"/>
      <c r="CA37" s="53"/>
      <c r="CB37" s="54"/>
      <c r="CC37" s="55"/>
      <c r="CD37" s="56"/>
      <c r="CE37" s="57"/>
      <c r="CF37" s="58"/>
      <c r="CG37" s="52"/>
      <c r="CH37" s="35"/>
      <c r="CI37" s="53"/>
      <c r="CJ37" s="54"/>
      <c r="CK37" s="55"/>
      <c r="CL37" s="56"/>
      <c r="CM37" s="57"/>
      <c r="CN37" s="58"/>
      <c r="CO37" s="52"/>
      <c r="CP37" s="35"/>
      <c r="CQ37" s="53"/>
      <c r="CR37" s="54"/>
      <c r="CS37" s="55"/>
      <c r="CT37" s="56"/>
      <c r="CU37" s="57"/>
      <c r="CV37" s="58"/>
      <c r="CW37" s="52"/>
      <c r="CX37" s="35"/>
      <c r="CY37" s="53"/>
      <c r="CZ37" s="54"/>
      <c r="DA37" s="55"/>
      <c r="DB37" s="56"/>
      <c r="DC37" s="57"/>
      <c r="DD37" s="58"/>
      <c r="DE37" s="52"/>
      <c r="DF37" s="35"/>
      <c r="DG37" s="53"/>
      <c r="DH37" s="54"/>
      <c r="DI37" s="55"/>
      <c r="DJ37" s="56"/>
      <c r="DK37" s="57"/>
      <c r="DL37" s="58"/>
      <c r="DM37" s="52"/>
      <c r="DN37" s="35"/>
      <c r="DO37" s="53"/>
      <c r="DP37" s="54"/>
      <c r="DQ37" s="55"/>
      <c r="DR37" s="56"/>
      <c r="DS37" s="57"/>
      <c r="DT37" s="58"/>
      <c r="DU37" s="52"/>
      <c r="DV37" s="35"/>
      <c r="DW37" s="53"/>
      <c r="DX37" s="54"/>
      <c r="DY37" s="55"/>
      <c r="DZ37" s="56"/>
      <c r="EA37" s="57"/>
      <c r="EB37" s="58"/>
      <c r="EC37" s="52"/>
      <c r="ED37" s="35"/>
      <c r="EE37" s="53"/>
      <c r="EF37" s="54"/>
      <c r="EG37" s="55"/>
      <c r="EH37" s="56"/>
      <c r="EI37" s="57"/>
      <c r="EJ37" s="58"/>
      <c r="EK37" s="52"/>
      <c r="EL37" s="35"/>
      <c r="EM37" s="53"/>
      <c r="EN37" s="54"/>
      <c r="EO37" s="55"/>
      <c r="EP37" s="56"/>
      <c r="EQ37" s="57"/>
      <c r="ER37" s="58"/>
      <c r="ES37" s="52"/>
      <c r="ET37" s="35"/>
      <c r="EU37" s="53"/>
      <c r="EV37" s="54"/>
      <c r="EW37" s="55"/>
      <c r="EX37" s="56"/>
      <c r="EY37" s="57"/>
      <c r="EZ37" s="58"/>
      <c r="FA37" s="52"/>
      <c r="FB37" s="35"/>
      <c r="FC37" s="53"/>
      <c r="FD37" s="54"/>
      <c r="FE37" s="55"/>
      <c r="FF37" s="56"/>
      <c r="FG37" s="57"/>
      <c r="FH37" s="58"/>
      <c r="FI37" s="52"/>
      <c r="FJ37" s="35"/>
      <c r="FK37" s="53"/>
      <c r="FL37" s="54"/>
      <c r="FM37" s="55"/>
      <c r="FN37" s="56"/>
      <c r="FO37" s="57"/>
      <c r="FP37" s="58"/>
      <c r="FQ37" s="52"/>
      <c r="FR37" s="35"/>
      <c r="FS37" s="53"/>
      <c r="FT37" s="54"/>
      <c r="FU37" s="55"/>
      <c r="FV37" s="56"/>
      <c r="FW37" s="57"/>
      <c r="FX37" s="58"/>
      <c r="FY37" s="52"/>
      <c r="FZ37" s="35"/>
      <c r="GA37" s="53"/>
      <c r="GB37" s="54"/>
      <c r="GC37" s="55"/>
      <c r="GD37" s="56"/>
      <c r="GE37" s="57"/>
      <c r="GF37" s="58"/>
      <c r="GG37" s="52"/>
      <c r="GH37" s="35"/>
      <c r="GI37" s="53"/>
      <c r="GJ37" s="54"/>
      <c r="GK37" s="55"/>
      <c r="GL37" s="56"/>
      <c r="GM37" s="57"/>
      <c r="GN37" s="58"/>
      <c r="GO37" s="52"/>
      <c r="GP37" s="35"/>
      <c r="GQ37" s="53"/>
      <c r="GR37" s="54"/>
      <c r="GS37" s="55"/>
      <c r="GT37" s="56"/>
      <c r="GU37" s="57"/>
      <c r="GV37" s="58"/>
      <c r="GW37" s="52"/>
      <c r="GX37" s="35"/>
      <c r="GY37" s="53"/>
      <c r="GZ37" s="54"/>
      <c r="HA37" s="55"/>
      <c r="HB37" s="56"/>
      <c r="HC37" s="57"/>
      <c r="HD37" s="58"/>
      <c r="HE37" s="52"/>
      <c r="HF37" s="35"/>
      <c r="HG37" s="53"/>
      <c r="HH37" s="54"/>
      <c r="HI37" s="55"/>
      <c r="HJ37" s="56"/>
      <c r="HK37" s="57"/>
      <c r="HL37" s="58"/>
      <c r="HM37" s="52"/>
      <c r="HN37" s="35"/>
      <c r="HO37" s="53"/>
      <c r="HP37" s="54"/>
      <c r="HQ37" s="55"/>
      <c r="HR37" s="56"/>
      <c r="HS37" s="57"/>
      <c r="HT37" s="58"/>
      <c r="HU37" s="52"/>
      <c r="HV37" s="35"/>
      <c r="HW37" s="53"/>
      <c r="HX37" s="54"/>
      <c r="HY37" s="55"/>
      <c r="HZ37" s="56"/>
      <c r="IA37" s="57"/>
      <c r="IB37" s="58"/>
      <c r="IC37" s="73"/>
      <c r="ID37" s="73"/>
      <c r="IE37" s="73"/>
      <c r="IF37" s="73"/>
      <c r="IG37" s="73"/>
      <c r="IH37" s="73"/>
      <c r="II37" s="73"/>
      <c r="IJ37" s="73"/>
      <c r="IK37" s="73"/>
      <c r="IL37" s="73"/>
      <c r="IM37" s="73"/>
      <c r="IN37" s="73"/>
      <c r="IO37" s="73"/>
      <c r="IP37" s="73"/>
      <c r="IQ37" s="73"/>
      <c r="IR37" s="73"/>
      <c r="IS37" s="73"/>
      <c r="IT37" s="73"/>
      <c r="IU37" s="73"/>
      <c r="IV37" s="73"/>
    </row>
    <row r="38" spans="1:256" s="23" customFormat="1" ht="10.5" customHeight="1">
      <c r="A38" s="51"/>
      <c r="B38" s="34"/>
      <c r="C38" s="63"/>
      <c r="D38" s="63"/>
      <c r="E38" s="59"/>
      <c r="F38" s="60"/>
      <c r="G38" s="61"/>
      <c r="H38" s="62"/>
      <c r="I38" s="72"/>
      <c r="J38" s="56"/>
      <c r="K38" s="57"/>
      <c r="L38" s="58"/>
      <c r="M38" s="52"/>
      <c r="N38" s="35"/>
      <c r="O38" s="53"/>
      <c r="P38" s="54"/>
      <c r="Q38" s="55"/>
      <c r="R38" s="56"/>
      <c r="S38" s="57"/>
      <c r="T38" s="58"/>
      <c r="U38" s="52"/>
      <c r="V38" s="35"/>
      <c r="W38" s="53"/>
      <c r="X38" s="54"/>
      <c r="Y38" s="55"/>
      <c r="Z38" s="56"/>
      <c r="AA38" s="57"/>
      <c r="AB38" s="58"/>
      <c r="AC38" s="52"/>
      <c r="AD38" s="35"/>
      <c r="AE38" s="53"/>
      <c r="AF38" s="54"/>
      <c r="AG38" s="55"/>
      <c r="AH38" s="56"/>
      <c r="AI38" s="57"/>
      <c r="AJ38" s="58"/>
      <c r="AK38" s="52"/>
      <c r="AL38" s="35"/>
      <c r="AM38" s="53"/>
      <c r="AN38" s="54"/>
      <c r="AO38" s="55"/>
      <c r="AP38" s="56"/>
      <c r="AQ38" s="57"/>
      <c r="AR38" s="58"/>
      <c r="AS38" s="52"/>
      <c r="AT38" s="35"/>
      <c r="AU38" s="53"/>
      <c r="AV38" s="54"/>
      <c r="AW38" s="55"/>
      <c r="AX38" s="56"/>
      <c r="AY38" s="57"/>
      <c r="AZ38" s="58"/>
      <c r="BA38" s="52"/>
      <c r="BB38" s="35"/>
      <c r="BC38" s="53"/>
      <c r="BD38" s="54"/>
      <c r="BE38" s="55"/>
      <c r="BF38" s="56"/>
      <c r="BG38" s="57"/>
      <c r="BH38" s="58"/>
      <c r="BI38" s="52"/>
      <c r="BJ38" s="35"/>
      <c r="BK38" s="53"/>
      <c r="BL38" s="54"/>
      <c r="BM38" s="55"/>
      <c r="BN38" s="56"/>
      <c r="BO38" s="57"/>
      <c r="BP38" s="58"/>
      <c r="BQ38" s="52"/>
      <c r="BR38" s="35"/>
      <c r="BS38" s="53"/>
      <c r="BT38" s="54"/>
      <c r="BU38" s="55"/>
      <c r="BV38" s="56"/>
      <c r="BW38" s="57"/>
      <c r="BX38" s="58"/>
      <c r="BY38" s="52"/>
      <c r="BZ38" s="35"/>
      <c r="CA38" s="53"/>
      <c r="CB38" s="54"/>
      <c r="CC38" s="55"/>
      <c r="CD38" s="56"/>
      <c r="CE38" s="57"/>
      <c r="CF38" s="58"/>
      <c r="CG38" s="52"/>
      <c r="CH38" s="35"/>
      <c r="CI38" s="53"/>
      <c r="CJ38" s="54"/>
      <c r="CK38" s="55"/>
      <c r="CL38" s="56"/>
      <c r="CM38" s="57"/>
      <c r="CN38" s="58"/>
      <c r="CO38" s="52"/>
      <c r="CP38" s="35"/>
      <c r="CQ38" s="53"/>
      <c r="CR38" s="54"/>
      <c r="CS38" s="55"/>
      <c r="CT38" s="56"/>
      <c r="CU38" s="57"/>
      <c r="CV38" s="58"/>
      <c r="CW38" s="52"/>
      <c r="CX38" s="35"/>
      <c r="CY38" s="53"/>
      <c r="CZ38" s="54"/>
      <c r="DA38" s="55"/>
      <c r="DB38" s="56"/>
      <c r="DC38" s="57"/>
      <c r="DD38" s="58"/>
      <c r="DE38" s="52"/>
      <c r="DF38" s="35"/>
      <c r="DG38" s="53"/>
      <c r="DH38" s="54"/>
      <c r="DI38" s="55"/>
      <c r="DJ38" s="56"/>
      <c r="DK38" s="57"/>
      <c r="DL38" s="58"/>
      <c r="DM38" s="52"/>
      <c r="DN38" s="35"/>
      <c r="DO38" s="53"/>
      <c r="DP38" s="54"/>
      <c r="DQ38" s="55"/>
      <c r="DR38" s="56"/>
      <c r="DS38" s="57"/>
      <c r="DT38" s="58"/>
      <c r="DU38" s="52"/>
      <c r="DV38" s="35"/>
      <c r="DW38" s="53"/>
      <c r="DX38" s="54"/>
      <c r="DY38" s="55"/>
      <c r="DZ38" s="56"/>
      <c r="EA38" s="57"/>
      <c r="EB38" s="58"/>
      <c r="EC38" s="52"/>
      <c r="ED38" s="35"/>
      <c r="EE38" s="53"/>
      <c r="EF38" s="54"/>
      <c r="EG38" s="55"/>
      <c r="EH38" s="56"/>
      <c r="EI38" s="57"/>
      <c r="EJ38" s="58"/>
      <c r="EK38" s="52"/>
      <c r="EL38" s="35"/>
      <c r="EM38" s="53"/>
      <c r="EN38" s="54"/>
      <c r="EO38" s="55"/>
      <c r="EP38" s="56"/>
      <c r="EQ38" s="57"/>
      <c r="ER38" s="58"/>
      <c r="ES38" s="52"/>
      <c r="ET38" s="35"/>
      <c r="EU38" s="53"/>
      <c r="EV38" s="54"/>
      <c r="EW38" s="55"/>
      <c r="EX38" s="56"/>
      <c r="EY38" s="57"/>
      <c r="EZ38" s="58"/>
      <c r="FA38" s="52"/>
      <c r="FB38" s="35"/>
      <c r="FC38" s="53"/>
      <c r="FD38" s="54"/>
      <c r="FE38" s="55"/>
      <c r="FF38" s="56"/>
      <c r="FG38" s="57"/>
      <c r="FH38" s="58"/>
      <c r="FI38" s="52"/>
      <c r="FJ38" s="35"/>
      <c r="FK38" s="53"/>
      <c r="FL38" s="54"/>
      <c r="FM38" s="55"/>
      <c r="FN38" s="56"/>
      <c r="FO38" s="57"/>
      <c r="FP38" s="58"/>
      <c r="FQ38" s="52"/>
      <c r="FR38" s="35"/>
      <c r="FS38" s="53"/>
      <c r="FT38" s="54"/>
      <c r="FU38" s="55"/>
      <c r="FV38" s="56"/>
      <c r="FW38" s="57"/>
      <c r="FX38" s="58"/>
      <c r="FY38" s="52"/>
      <c r="FZ38" s="35"/>
      <c r="GA38" s="53"/>
      <c r="GB38" s="54"/>
      <c r="GC38" s="55"/>
      <c r="GD38" s="56"/>
      <c r="GE38" s="57"/>
      <c r="GF38" s="58"/>
      <c r="GG38" s="52"/>
      <c r="GH38" s="35"/>
      <c r="GI38" s="53"/>
      <c r="GJ38" s="54"/>
      <c r="GK38" s="55"/>
      <c r="GL38" s="56"/>
      <c r="GM38" s="57"/>
      <c r="GN38" s="58"/>
      <c r="GO38" s="52"/>
      <c r="GP38" s="35"/>
      <c r="GQ38" s="53"/>
      <c r="GR38" s="54"/>
      <c r="GS38" s="55"/>
      <c r="GT38" s="56"/>
      <c r="GU38" s="57"/>
      <c r="GV38" s="58"/>
      <c r="GW38" s="52"/>
      <c r="GX38" s="35"/>
      <c r="GY38" s="53"/>
      <c r="GZ38" s="54"/>
      <c r="HA38" s="55"/>
      <c r="HB38" s="56"/>
      <c r="HC38" s="57"/>
      <c r="HD38" s="58"/>
      <c r="HE38" s="52"/>
      <c r="HF38" s="35"/>
      <c r="HG38" s="53"/>
      <c r="HH38" s="54"/>
      <c r="HI38" s="55"/>
      <c r="HJ38" s="56"/>
      <c r="HK38" s="57"/>
      <c r="HL38" s="58"/>
      <c r="HM38" s="52"/>
      <c r="HN38" s="35"/>
      <c r="HO38" s="53"/>
      <c r="HP38" s="54"/>
      <c r="HQ38" s="55"/>
      <c r="HR38" s="56"/>
      <c r="HS38" s="57"/>
      <c r="HT38" s="58"/>
      <c r="HU38" s="52"/>
      <c r="HV38" s="35"/>
      <c r="HW38" s="53"/>
      <c r="HX38" s="54"/>
      <c r="HY38" s="55"/>
      <c r="HZ38" s="56"/>
      <c r="IA38" s="57"/>
      <c r="IB38" s="58"/>
      <c r="IC38" s="73"/>
      <c r="ID38" s="73"/>
      <c r="IE38" s="73"/>
      <c r="IF38" s="73"/>
      <c r="IG38" s="73"/>
      <c r="IH38" s="73"/>
      <c r="II38" s="73"/>
      <c r="IJ38" s="73"/>
      <c r="IK38" s="73"/>
      <c r="IL38" s="73"/>
      <c r="IM38" s="73"/>
      <c r="IN38" s="73"/>
      <c r="IO38" s="73"/>
      <c r="IP38" s="73"/>
      <c r="IQ38" s="73"/>
      <c r="IR38" s="73"/>
      <c r="IS38" s="73"/>
      <c r="IT38" s="73"/>
      <c r="IU38" s="73"/>
      <c r="IV38" s="73"/>
    </row>
    <row r="39" spans="1:256" s="23" customFormat="1" ht="198" customHeight="1">
      <c r="A39" s="187">
        <f>A36+1</f>
        <v>163</v>
      </c>
      <c r="B39" s="188" t="s">
        <v>579</v>
      </c>
      <c r="C39" s="44" t="s">
        <v>580</v>
      </c>
      <c r="D39" s="44" t="s">
        <v>581</v>
      </c>
      <c r="E39" s="174" t="s">
        <v>582</v>
      </c>
      <c r="F39" s="171">
        <v>3</v>
      </c>
      <c r="G39" s="193"/>
      <c r="H39" s="175">
        <f t="shared" ref="H39:H41" si="11">F39*G39</f>
        <v>0</v>
      </c>
      <c r="I39" s="72"/>
      <c r="J39" s="56"/>
      <c r="K39" s="57"/>
      <c r="L39" s="58"/>
      <c r="M39" s="52"/>
      <c r="N39" s="35"/>
      <c r="O39" s="53"/>
      <c r="P39" s="54"/>
      <c r="Q39" s="55"/>
      <c r="R39" s="56"/>
      <c r="S39" s="57"/>
      <c r="T39" s="58"/>
      <c r="U39" s="52"/>
      <c r="V39" s="35"/>
      <c r="W39" s="53"/>
      <c r="X39" s="54"/>
      <c r="Y39" s="55"/>
      <c r="Z39" s="56"/>
      <c r="AA39" s="57"/>
      <c r="AB39" s="58"/>
      <c r="AC39" s="52"/>
      <c r="AD39" s="35"/>
      <c r="AE39" s="53"/>
      <c r="AF39" s="54"/>
      <c r="AG39" s="55"/>
      <c r="AH39" s="56"/>
      <c r="AI39" s="57"/>
      <c r="AJ39" s="58"/>
      <c r="AK39" s="52"/>
      <c r="AL39" s="35"/>
      <c r="AM39" s="53"/>
      <c r="AN39" s="54"/>
      <c r="AO39" s="55"/>
      <c r="AP39" s="56"/>
      <c r="AQ39" s="57"/>
      <c r="AR39" s="58"/>
      <c r="AS39" s="52"/>
      <c r="AT39" s="35"/>
      <c r="AU39" s="53"/>
      <c r="AV39" s="54"/>
      <c r="AW39" s="55"/>
      <c r="AX39" s="56"/>
      <c r="AY39" s="57"/>
      <c r="AZ39" s="58"/>
      <c r="BA39" s="52"/>
      <c r="BB39" s="35"/>
      <c r="BC39" s="53"/>
      <c r="BD39" s="54"/>
      <c r="BE39" s="55"/>
      <c r="BF39" s="56"/>
      <c r="BG39" s="57"/>
      <c r="BH39" s="58"/>
      <c r="BI39" s="52"/>
      <c r="BJ39" s="35"/>
      <c r="BK39" s="53"/>
      <c r="BL39" s="54"/>
      <c r="BM39" s="55"/>
      <c r="BN39" s="56"/>
      <c r="BO39" s="57"/>
      <c r="BP39" s="58"/>
      <c r="BQ39" s="52"/>
      <c r="BR39" s="35"/>
      <c r="BS39" s="53"/>
      <c r="BT39" s="54"/>
      <c r="BU39" s="55"/>
      <c r="BV39" s="56"/>
      <c r="BW39" s="57"/>
      <c r="BX39" s="58"/>
      <c r="BY39" s="52"/>
      <c r="BZ39" s="35"/>
      <c r="CA39" s="53"/>
      <c r="CB39" s="54"/>
      <c r="CC39" s="55"/>
      <c r="CD39" s="56"/>
      <c r="CE39" s="57"/>
      <c r="CF39" s="58"/>
      <c r="CG39" s="52"/>
      <c r="CH39" s="35"/>
      <c r="CI39" s="53"/>
      <c r="CJ39" s="54"/>
      <c r="CK39" s="55"/>
      <c r="CL39" s="56"/>
      <c r="CM39" s="57"/>
      <c r="CN39" s="58"/>
      <c r="CO39" s="52"/>
      <c r="CP39" s="35"/>
      <c r="CQ39" s="53"/>
      <c r="CR39" s="54"/>
      <c r="CS39" s="55"/>
      <c r="CT39" s="56"/>
      <c r="CU39" s="57"/>
      <c r="CV39" s="58"/>
      <c r="CW39" s="52"/>
      <c r="CX39" s="35"/>
      <c r="CY39" s="53"/>
      <c r="CZ39" s="54"/>
      <c r="DA39" s="55"/>
      <c r="DB39" s="56"/>
      <c r="DC39" s="57"/>
      <c r="DD39" s="58"/>
      <c r="DE39" s="52"/>
      <c r="DF39" s="35"/>
      <c r="DG39" s="53"/>
      <c r="DH39" s="54"/>
      <c r="DI39" s="55"/>
      <c r="DJ39" s="56"/>
      <c r="DK39" s="57"/>
      <c r="DL39" s="58"/>
      <c r="DM39" s="52"/>
      <c r="DN39" s="35"/>
      <c r="DO39" s="53"/>
      <c r="DP39" s="54"/>
      <c r="DQ39" s="55"/>
      <c r="DR39" s="56"/>
      <c r="DS39" s="57"/>
      <c r="DT39" s="58"/>
      <c r="DU39" s="52"/>
      <c r="DV39" s="35"/>
      <c r="DW39" s="53"/>
      <c r="DX39" s="54"/>
      <c r="DY39" s="55"/>
      <c r="DZ39" s="56"/>
      <c r="EA39" s="57"/>
      <c r="EB39" s="58"/>
      <c r="EC39" s="52"/>
      <c r="ED39" s="35"/>
      <c r="EE39" s="53"/>
      <c r="EF39" s="54"/>
      <c r="EG39" s="55"/>
      <c r="EH39" s="56"/>
      <c r="EI39" s="57"/>
      <c r="EJ39" s="58"/>
      <c r="EK39" s="52"/>
      <c r="EL39" s="35"/>
      <c r="EM39" s="53"/>
      <c r="EN39" s="54"/>
      <c r="EO39" s="55"/>
      <c r="EP39" s="56"/>
      <c r="EQ39" s="57"/>
      <c r="ER39" s="58"/>
      <c r="ES39" s="52"/>
      <c r="ET39" s="35"/>
      <c r="EU39" s="53"/>
      <c r="EV39" s="54"/>
      <c r="EW39" s="55"/>
      <c r="EX39" s="56"/>
      <c r="EY39" s="57"/>
      <c r="EZ39" s="58"/>
      <c r="FA39" s="52"/>
      <c r="FB39" s="35"/>
      <c r="FC39" s="53"/>
      <c r="FD39" s="54"/>
      <c r="FE39" s="55"/>
      <c r="FF39" s="56"/>
      <c r="FG39" s="57"/>
      <c r="FH39" s="58"/>
      <c r="FI39" s="52"/>
      <c r="FJ39" s="35"/>
      <c r="FK39" s="53"/>
      <c r="FL39" s="54"/>
      <c r="FM39" s="55"/>
      <c r="FN39" s="56"/>
      <c r="FO39" s="57"/>
      <c r="FP39" s="58"/>
      <c r="FQ39" s="52"/>
      <c r="FR39" s="35"/>
      <c r="FS39" s="53"/>
      <c r="FT39" s="54"/>
      <c r="FU39" s="55"/>
      <c r="FV39" s="56"/>
      <c r="FW39" s="57"/>
      <c r="FX39" s="58"/>
      <c r="FY39" s="52"/>
      <c r="FZ39" s="35"/>
      <c r="GA39" s="53"/>
      <c r="GB39" s="54"/>
      <c r="GC39" s="55"/>
      <c r="GD39" s="56"/>
      <c r="GE39" s="57"/>
      <c r="GF39" s="58"/>
      <c r="GG39" s="52"/>
      <c r="GH39" s="35"/>
      <c r="GI39" s="53"/>
      <c r="GJ39" s="54"/>
      <c r="GK39" s="55"/>
      <c r="GL39" s="56"/>
      <c r="GM39" s="57"/>
      <c r="GN39" s="58"/>
      <c r="GO39" s="52"/>
      <c r="GP39" s="35"/>
      <c r="GQ39" s="53"/>
      <c r="GR39" s="54"/>
      <c r="GS39" s="55"/>
      <c r="GT39" s="56"/>
      <c r="GU39" s="57"/>
      <c r="GV39" s="58"/>
      <c r="GW39" s="52"/>
      <c r="GX39" s="35"/>
      <c r="GY39" s="53"/>
      <c r="GZ39" s="54"/>
      <c r="HA39" s="55"/>
      <c r="HB39" s="56"/>
      <c r="HC39" s="57"/>
      <c r="HD39" s="58"/>
      <c r="HE39" s="52"/>
      <c r="HF39" s="35"/>
      <c r="HG39" s="53"/>
      <c r="HH39" s="54"/>
      <c r="HI39" s="55"/>
      <c r="HJ39" s="56"/>
      <c r="HK39" s="57"/>
      <c r="HL39" s="58"/>
      <c r="HM39" s="52"/>
      <c r="HN39" s="35"/>
      <c r="HO39" s="53"/>
      <c r="HP39" s="54"/>
      <c r="HQ39" s="55"/>
      <c r="HR39" s="56"/>
      <c r="HS39" s="57"/>
      <c r="HT39" s="58"/>
      <c r="HU39" s="52"/>
      <c r="HV39" s="35"/>
      <c r="HW39" s="53"/>
      <c r="HX39" s="54"/>
      <c r="HY39" s="55"/>
      <c r="HZ39" s="56"/>
      <c r="IA39" s="57"/>
      <c r="IB39" s="58"/>
      <c r="IC39" s="73"/>
      <c r="ID39" s="73"/>
      <c r="IE39" s="73"/>
      <c r="IF39" s="73"/>
      <c r="IG39" s="73"/>
      <c r="IH39" s="73"/>
      <c r="II39" s="73"/>
      <c r="IJ39" s="73"/>
      <c r="IK39" s="73"/>
      <c r="IL39" s="73"/>
      <c r="IM39" s="73"/>
      <c r="IN39" s="73"/>
      <c r="IO39" s="73"/>
      <c r="IP39" s="73"/>
      <c r="IQ39" s="73"/>
      <c r="IR39" s="73"/>
      <c r="IS39" s="73"/>
      <c r="IT39" s="73"/>
      <c r="IU39" s="73"/>
      <c r="IV39" s="73"/>
    </row>
    <row r="40" spans="1:256" s="23" customFormat="1" ht="10.5" customHeight="1">
      <c r="A40" s="51"/>
      <c r="B40" s="34"/>
      <c r="C40" s="63"/>
      <c r="D40" s="63"/>
      <c r="E40" s="59"/>
      <c r="F40" s="60"/>
      <c r="G40" s="61"/>
      <c r="H40" s="62"/>
      <c r="I40" s="72"/>
      <c r="J40" s="56"/>
      <c r="K40" s="57"/>
      <c r="L40" s="58"/>
      <c r="M40" s="52"/>
      <c r="N40" s="35"/>
      <c r="O40" s="53"/>
      <c r="P40" s="54"/>
      <c r="Q40" s="55"/>
      <c r="R40" s="56"/>
      <c r="S40" s="57"/>
      <c r="T40" s="58"/>
      <c r="U40" s="52"/>
      <c r="V40" s="35"/>
      <c r="W40" s="53"/>
      <c r="X40" s="54"/>
      <c r="Y40" s="55"/>
      <c r="Z40" s="56"/>
      <c r="AA40" s="57"/>
      <c r="AB40" s="58"/>
      <c r="AC40" s="52"/>
      <c r="AD40" s="35"/>
      <c r="AE40" s="53"/>
      <c r="AF40" s="54"/>
      <c r="AG40" s="55"/>
      <c r="AH40" s="56"/>
      <c r="AI40" s="57"/>
      <c r="AJ40" s="58"/>
      <c r="AK40" s="52"/>
      <c r="AL40" s="35"/>
      <c r="AM40" s="53"/>
      <c r="AN40" s="54"/>
      <c r="AO40" s="55"/>
      <c r="AP40" s="56"/>
      <c r="AQ40" s="57"/>
      <c r="AR40" s="58"/>
      <c r="AS40" s="52"/>
      <c r="AT40" s="35"/>
      <c r="AU40" s="53"/>
      <c r="AV40" s="54"/>
      <c r="AW40" s="55"/>
      <c r="AX40" s="56"/>
      <c r="AY40" s="57"/>
      <c r="AZ40" s="58"/>
      <c r="BA40" s="52"/>
      <c r="BB40" s="35"/>
      <c r="BC40" s="53"/>
      <c r="BD40" s="54"/>
      <c r="BE40" s="55"/>
      <c r="BF40" s="56"/>
      <c r="BG40" s="57"/>
      <c r="BH40" s="58"/>
      <c r="BI40" s="52"/>
      <c r="BJ40" s="35"/>
      <c r="BK40" s="53"/>
      <c r="BL40" s="54"/>
      <c r="BM40" s="55"/>
      <c r="BN40" s="56"/>
      <c r="BO40" s="57"/>
      <c r="BP40" s="58"/>
      <c r="BQ40" s="52"/>
      <c r="BR40" s="35"/>
      <c r="BS40" s="53"/>
      <c r="BT40" s="54"/>
      <c r="BU40" s="55"/>
      <c r="BV40" s="56"/>
      <c r="BW40" s="57"/>
      <c r="BX40" s="58"/>
      <c r="BY40" s="52"/>
      <c r="BZ40" s="35"/>
      <c r="CA40" s="53"/>
      <c r="CB40" s="54"/>
      <c r="CC40" s="55"/>
      <c r="CD40" s="56"/>
      <c r="CE40" s="57"/>
      <c r="CF40" s="58"/>
      <c r="CG40" s="52"/>
      <c r="CH40" s="35"/>
      <c r="CI40" s="53"/>
      <c r="CJ40" s="54"/>
      <c r="CK40" s="55"/>
      <c r="CL40" s="56"/>
      <c r="CM40" s="57"/>
      <c r="CN40" s="58"/>
      <c r="CO40" s="52"/>
      <c r="CP40" s="35"/>
      <c r="CQ40" s="53"/>
      <c r="CR40" s="54"/>
      <c r="CS40" s="55"/>
      <c r="CT40" s="56"/>
      <c r="CU40" s="57"/>
      <c r="CV40" s="58"/>
      <c r="CW40" s="52"/>
      <c r="CX40" s="35"/>
      <c r="CY40" s="53"/>
      <c r="CZ40" s="54"/>
      <c r="DA40" s="55"/>
      <c r="DB40" s="56"/>
      <c r="DC40" s="57"/>
      <c r="DD40" s="58"/>
      <c r="DE40" s="52"/>
      <c r="DF40" s="35"/>
      <c r="DG40" s="53"/>
      <c r="DH40" s="54"/>
      <c r="DI40" s="55"/>
      <c r="DJ40" s="56"/>
      <c r="DK40" s="57"/>
      <c r="DL40" s="58"/>
      <c r="DM40" s="52"/>
      <c r="DN40" s="35"/>
      <c r="DO40" s="53"/>
      <c r="DP40" s="54"/>
      <c r="DQ40" s="55"/>
      <c r="DR40" s="56"/>
      <c r="DS40" s="57"/>
      <c r="DT40" s="58"/>
      <c r="DU40" s="52"/>
      <c r="DV40" s="35"/>
      <c r="DW40" s="53"/>
      <c r="DX40" s="54"/>
      <c r="DY40" s="55"/>
      <c r="DZ40" s="56"/>
      <c r="EA40" s="57"/>
      <c r="EB40" s="58"/>
      <c r="EC40" s="52"/>
      <c r="ED40" s="35"/>
      <c r="EE40" s="53"/>
      <c r="EF40" s="54"/>
      <c r="EG40" s="55"/>
      <c r="EH40" s="56"/>
      <c r="EI40" s="57"/>
      <c r="EJ40" s="58"/>
      <c r="EK40" s="52"/>
      <c r="EL40" s="35"/>
      <c r="EM40" s="53"/>
      <c r="EN40" s="54"/>
      <c r="EO40" s="55"/>
      <c r="EP40" s="56"/>
      <c r="EQ40" s="57"/>
      <c r="ER40" s="58"/>
      <c r="ES40" s="52"/>
      <c r="ET40" s="35"/>
      <c r="EU40" s="53"/>
      <c r="EV40" s="54"/>
      <c r="EW40" s="55"/>
      <c r="EX40" s="56"/>
      <c r="EY40" s="57"/>
      <c r="EZ40" s="58"/>
      <c r="FA40" s="52"/>
      <c r="FB40" s="35"/>
      <c r="FC40" s="53"/>
      <c r="FD40" s="54"/>
      <c r="FE40" s="55"/>
      <c r="FF40" s="56"/>
      <c r="FG40" s="57"/>
      <c r="FH40" s="58"/>
      <c r="FI40" s="52"/>
      <c r="FJ40" s="35"/>
      <c r="FK40" s="53"/>
      <c r="FL40" s="54"/>
      <c r="FM40" s="55"/>
      <c r="FN40" s="56"/>
      <c r="FO40" s="57"/>
      <c r="FP40" s="58"/>
      <c r="FQ40" s="52"/>
      <c r="FR40" s="35"/>
      <c r="FS40" s="53"/>
      <c r="FT40" s="54"/>
      <c r="FU40" s="55"/>
      <c r="FV40" s="56"/>
      <c r="FW40" s="57"/>
      <c r="FX40" s="58"/>
      <c r="FY40" s="52"/>
      <c r="FZ40" s="35"/>
      <c r="GA40" s="53"/>
      <c r="GB40" s="54"/>
      <c r="GC40" s="55"/>
      <c r="GD40" s="56"/>
      <c r="GE40" s="57"/>
      <c r="GF40" s="58"/>
      <c r="GG40" s="52"/>
      <c r="GH40" s="35"/>
      <c r="GI40" s="53"/>
      <c r="GJ40" s="54"/>
      <c r="GK40" s="55"/>
      <c r="GL40" s="56"/>
      <c r="GM40" s="57"/>
      <c r="GN40" s="58"/>
      <c r="GO40" s="52"/>
      <c r="GP40" s="35"/>
      <c r="GQ40" s="53"/>
      <c r="GR40" s="54"/>
      <c r="GS40" s="55"/>
      <c r="GT40" s="56"/>
      <c r="GU40" s="57"/>
      <c r="GV40" s="58"/>
      <c r="GW40" s="52"/>
      <c r="GX40" s="35"/>
      <c r="GY40" s="53"/>
      <c r="GZ40" s="54"/>
      <c r="HA40" s="55"/>
      <c r="HB40" s="56"/>
      <c r="HC40" s="57"/>
      <c r="HD40" s="58"/>
      <c r="HE40" s="52"/>
      <c r="HF40" s="35"/>
      <c r="HG40" s="53"/>
      <c r="HH40" s="54"/>
      <c r="HI40" s="55"/>
      <c r="HJ40" s="56"/>
      <c r="HK40" s="57"/>
      <c r="HL40" s="58"/>
      <c r="HM40" s="52"/>
      <c r="HN40" s="35"/>
      <c r="HO40" s="53"/>
      <c r="HP40" s="54"/>
      <c r="HQ40" s="55"/>
      <c r="HR40" s="56"/>
      <c r="HS40" s="57"/>
      <c r="HT40" s="58"/>
      <c r="HU40" s="52"/>
      <c r="HV40" s="35"/>
      <c r="HW40" s="53"/>
      <c r="HX40" s="54"/>
      <c r="HY40" s="55"/>
      <c r="HZ40" s="56"/>
      <c r="IA40" s="57"/>
      <c r="IB40" s="58"/>
      <c r="IC40" s="73"/>
      <c r="ID40" s="73"/>
      <c r="IE40" s="73"/>
      <c r="IF40" s="73"/>
      <c r="IG40" s="73"/>
      <c r="IH40" s="73"/>
      <c r="II40" s="73"/>
      <c r="IJ40" s="73"/>
      <c r="IK40" s="73"/>
      <c r="IL40" s="73"/>
      <c r="IM40" s="73"/>
      <c r="IN40" s="73"/>
      <c r="IO40" s="73"/>
      <c r="IP40" s="73"/>
      <c r="IQ40" s="73"/>
      <c r="IR40" s="73"/>
      <c r="IS40" s="73"/>
      <c r="IT40" s="73"/>
      <c r="IU40" s="73"/>
      <c r="IV40" s="73"/>
    </row>
    <row r="41" spans="1:256" s="23" customFormat="1" ht="27" customHeight="1">
      <c r="A41" s="187">
        <f>A39+1</f>
        <v>164</v>
      </c>
      <c r="B41" s="188" t="s">
        <v>583</v>
      </c>
      <c r="C41" s="44" t="s">
        <v>584</v>
      </c>
      <c r="D41" s="44" t="s">
        <v>585</v>
      </c>
      <c r="E41" s="174" t="s">
        <v>582</v>
      </c>
      <c r="F41" s="171">
        <v>3</v>
      </c>
      <c r="G41" s="193"/>
      <c r="H41" s="175">
        <f t="shared" si="11"/>
        <v>0</v>
      </c>
      <c r="I41" s="72"/>
      <c r="J41" s="56"/>
      <c r="K41" s="57"/>
      <c r="L41" s="58"/>
      <c r="M41" s="52"/>
      <c r="N41" s="35"/>
      <c r="O41" s="53"/>
      <c r="P41" s="54"/>
      <c r="Q41" s="55"/>
      <c r="R41" s="56"/>
      <c r="S41" s="57"/>
      <c r="T41" s="58"/>
      <c r="U41" s="52"/>
      <c r="V41" s="35"/>
      <c r="W41" s="53"/>
      <c r="X41" s="54"/>
      <c r="Y41" s="55"/>
      <c r="Z41" s="56"/>
      <c r="AA41" s="57"/>
      <c r="AB41" s="58"/>
      <c r="AC41" s="52"/>
      <c r="AD41" s="35"/>
      <c r="AE41" s="53"/>
      <c r="AF41" s="54"/>
      <c r="AG41" s="55"/>
      <c r="AH41" s="56"/>
      <c r="AI41" s="57"/>
      <c r="AJ41" s="58"/>
      <c r="AK41" s="52"/>
      <c r="AL41" s="35"/>
      <c r="AM41" s="53"/>
      <c r="AN41" s="54"/>
      <c r="AO41" s="55"/>
      <c r="AP41" s="56"/>
      <c r="AQ41" s="57"/>
      <c r="AR41" s="58"/>
      <c r="AS41" s="52"/>
      <c r="AT41" s="35"/>
      <c r="AU41" s="53"/>
      <c r="AV41" s="54"/>
      <c r="AW41" s="55"/>
      <c r="AX41" s="56"/>
      <c r="AY41" s="57"/>
      <c r="AZ41" s="58"/>
      <c r="BA41" s="52"/>
      <c r="BB41" s="35"/>
      <c r="BC41" s="53"/>
      <c r="BD41" s="54"/>
      <c r="BE41" s="55"/>
      <c r="BF41" s="56"/>
      <c r="BG41" s="57"/>
      <c r="BH41" s="58"/>
      <c r="BI41" s="52"/>
      <c r="BJ41" s="35"/>
      <c r="BK41" s="53"/>
      <c r="BL41" s="54"/>
      <c r="BM41" s="55"/>
      <c r="BN41" s="56"/>
      <c r="BO41" s="57"/>
      <c r="BP41" s="58"/>
      <c r="BQ41" s="52"/>
      <c r="BR41" s="35"/>
      <c r="BS41" s="53"/>
      <c r="BT41" s="54"/>
      <c r="BU41" s="55"/>
      <c r="BV41" s="56"/>
      <c r="BW41" s="57"/>
      <c r="BX41" s="58"/>
      <c r="BY41" s="52"/>
      <c r="BZ41" s="35"/>
      <c r="CA41" s="53"/>
      <c r="CB41" s="54"/>
      <c r="CC41" s="55"/>
      <c r="CD41" s="56"/>
      <c r="CE41" s="57"/>
      <c r="CF41" s="58"/>
      <c r="CG41" s="52"/>
      <c r="CH41" s="35"/>
      <c r="CI41" s="53"/>
      <c r="CJ41" s="54"/>
      <c r="CK41" s="55"/>
      <c r="CL41" s="56"/>
      <c r="CM41" s="57"/>
      <c r="CN41" s="58"/>
      <c r="CO41" s="52"/>
      <c r="CP41" s="35"/>
      <c r="CQ41" s="53"/>
      <c r="CR41" s="54"/>
      <c r="CS41" s="55"/>
      <c r="CT41" s="56"/>
      <c r="CU41" s="57"/>
      <c r="CV41" s="58"/>
      <c r="CW41" s="52"/>
      <c r="CX41" s="35"/>
      <c r="CY41" s="53"/>
      <c r="CZ41" s="54"/>
      <c r="DA41" s="55"/>
      <c r="DB41" s="56"/>
      <c r="DC41" s="57"/>
      <c r="DD41" s="58"/>
      <c r="DE41" s="52"/>
      <c r="DF41" s="35"/>
      <c r="DG41" s="53"/>
      <c r="DH41" s="54"/>
      <c r="DI41" s="55"/>
      <c r="DJ41" s="56"/>
      <c r="DK41" s="57"/>
      <c r="DL41" s="58"/>
      <c r="DM41" s="52"/>
      <c r="DN41" s="35"/>
      <c r="DO41" s="53"/>
      <c r="DP41" s="54"/>
      <c r="DQ41" s="55"/>
      <c r="DR41" s="56"/>
      <c r="DS41" s="57"/>
      <c r="DT41" s="58"/>
      <c r="DU41" s="52"/>
      <c r="DV41" s="35"/>
      <c r="DW41" s="53"/>
      <c r="DX41" s="54"/>
      <c r="DY41" s="55"/>
      <c r="DZ41" s="56"/>
      <c r="EA41" s="57"/>
      <c r="EB41" s="58"/>
      <c r="EC41" s="52"/>
      <c r="ED41" s="35"/>
      <c r="EE41" s="53"/>
      <c r="EF41" s="54"/>
      <c r="EG41" s="55"/>
      <c r="EH41" s="56"/>
      <c r="EI41" s="57"/>
      <c r="EJ41" s="58"/>
      <c r="EK41" s="52"/>
      <c r="EL41" s="35"/>
      <c r="EM41" s="53"/>
      <c r="EN41" s="54"/>
      <c r="EO41" s="55"/>
      <c r="EP41" s="56"/>
      <c r="EQ41" s="57"/>
      <c r="ER41" s="58"/>
      <c r="ES41" s="52"/>
      <c r="ET41" s="35"/>
      <c r="EU41" s="53"/>
      <c r="EV41" s="54"/>
      <c r="EW41" s="55"/>
      <c r="EX41" s="56"/>
      <c r="EY41" s="57"/>
      <c r="EZ41" s="58"/>
      <c r="FA41" s="52"/>
      <c r="FB41" s="35"/>
      <c r="FC41" s="53"/>
      <c r="FD41" s="54"/>
      <c r="FE41" s="55"/>
      <c r="FF41" s="56"/>
      <c r="FG41" s="57"/>
      <c r="FH41" s="58"/>
      <c r="FI41" s="52"/>
      <c r="FJ41" s="35"/>
      <c r="FK41" s="53"/>
      <c r="FL41" s="54"/>
      <c r="FM41" s="55"/>
      <c r="FN41" s="56"/>
      <c r="FO41" s="57"/>
      <c r="FP41" s="58"/>
      <c r="FQ41" s="52"/>
      <c r="FR41" s="35"/>
      <c r="FS41" s="53"/>
      <c r="FT41" s="54"/>
      <c r="FU41" s="55"/>
      <c r="FV41" s="56"/>
      <c r="FW41" s="57"/>
      <c r="FX41" s="58"/>
      <c r="FY41" s="52"/>
      <c r="FZ41" s="35"/>
      <c r="GA41" s="53"/>
      <c r="GB41" s="54"/>
      <c r="GC41" s="55"/>
      <c r="GD41" s="56"/>
      <c r="GE41" s="57"/>
      <c r="GF41" s="58"/>
      <c r="GG41" s="52"/>
      <c r="GH41" s="35"/>
      <c r="GI41" s="53"/>
      <c r="GJ41" s="54"/>
      <c r="GK41" s="55"/>
      <c r="GL41" s="56"/>
      <c r="GM41" s="57"/>
      <c r="GN41" s="58"/>
      <c r="GO41" s="52"/>
      <c r="GP41" s="35"/>
      <c r="GQ41" s="53"/>
      <c r="GR41" s="54"/>
      <c r="GS41" s="55"/>
      <c r="GT41" s="56"/>
      <c r="GU41" s="57"/>
      <c r="GV41" s="58"/>
      <c r="GW41" s="52"/>
      <c r="GX41" s="35"/>
      <c r="GY41" s="53"/>
      <c r="GZ41" s="54"/>
      <c r="HA41" s="55"/>
      <c r="HB41" s="56"/>
      <c r="HC41" s="57"/>
      <c r="HD41" s="58"/>
      <c r="HE41" s="52"/>
      <c r="HF41" s="35"/>
      <c r="HG41" s="53"/>
      <c r="HH41" s="54"/>
      <c r="HI41" s="55"/>
      <c r="HJ41" s="56"/>
      <c r="HK41" s="57"/>
      <c r="HL41" s="58"/>
      <c r="HM41" s="52"/>
      <c r="HN41" s="35"/>
      <c r="HO41" s="53"/>
      <c r="HP41" s="54"/>
      <c r="HQ41" s="55"/>
      <c r="HR41" s="56"/>
      <c r="HS41" s="57"/>
      <c r="HT41" s="58"/>
      <c r="HU41" s="52"/>
      <c r="HV41" s="35"/>
      <c r="HW41" s="53"/>
      <c r="HX41" s="54"/>
      <c r="HY41" s="55"/>
      <c r="HZ41" s="56"/>
      <c r="IA41" s="57"/>
      <c r="IB41" s="58"/>
      <c r="IC41" s="73"/>
      <c r="ID41" s="73"/>
      <c r="IE41" s="73"/>
      <c r="IF41" s="73"/>
      <c r="IG41" s="73"/>
      <c r="IH41" s="73"/>
      <c r="II41" s="73"/>
      <c r="IJ41" s="73"/>
      <c r="IK41" s="73"/>
      <c r="IL41" s="73"/>
      <c r="IM41" s="73"/>
      <c r="IN41" s="73"/>
      <c r="IO41" s="73"/>
      <c r="IP41" s="73"/>
      <c r="IQ41" s="73"/>
      <c r="IR41" s="73"/>
      <c r="IS41" s="73"/>
      <c r="IT41" s="73"/>
      <c r="IU41" s="73"/>
      <c r="IV41" s="73"/>
    </row>
    <row r="42" spans="1:256" s="23" customFormat="1" ht="10.5" customHeight="1">
      <c r="A42" s="51"/>
      <c r="B42" s="34"/>
      <c r="C42" s="63"/>
      <c r="D42" s="63"/>
      <c r="E42" s="59"/>
      <c r="F42" s="60"/>
      <c r="G42" s="61"/>
      <c r="H42" s="62"/>
      <c r="I42" s="72"/>
      <c r="J42" s="56"/>
      <c r="K42" s="57"/>
      <c r="L42" s="58"/>
      <c r="M42" s="52"/>
      <c r="N42" s="35"/>
      <c r="O42" s="53"/>
      <c r="P42" s="54"/>
      <c r="Q42" s="55"/>
      <c r="R42" s="56"/>
      <c r="S42" s="57"/>
      <c r="T42" s="58"/>
      <c r="U42" s="52"/>
      <c r="V42" s="35"/>
      <c r="W42" s="53"/>
      <c r="X42" s="54"/>
      <c r="Y42" s="55"/>
      <c r="Z42" s="56"/>
      <c r="AA42" s="57"/>
      <c r="AB42" s="58"/>
      <c r="AC42" s="52"/>
      <c r="AD42" s="35"/>
      <c r="AE42" s="53"/>
      <c r="AF42" s="54"/>
      <c r="AG42" s="55"/>
      <c r="AH42" s="56"/>
      <c r="AI42" s="57"/>
      <c r="AJ42" s="58"/>
      <c r="AK42" s="52"/>
      <c r="AL42" s="35"/>
      <c r="AM42" s="53"/>
      <c r="AN42" s="54"/>
      <c r="AO42" s="55"/>
      <c r="AP42" s="56"/>
      <c r="AQ42" s="57"/>
      <c r="AR42" s="58"/>
      <c r="AS42" s="52"/>
      <c r="AT42" s="35"/>
      <c r="AU42" s="53"/>
      <c r="AV42" s="54"/>
      <c r="AW42" s="55"/>
      <c r="AX42" s="56"/>
      <c r="AY42" s="57"/>
      <c r="AZ42" s="58"/>
      <c r="BA42" s="52"/>
      <c r="BB42" s="35"/>
      <c r="BC42" s="53"/>
      <c r="BD42" s="54"/>
      <c r="BE42" s="55"/>
      <c r="BF42" s="56"/>
      <c r="BG42" s="57"/>
      <c r="BH42" s="58"/>
      <c r="BI42" s="52"/>
      <c r="BJ42" s="35"/>
      <c r="BK42" s="53"/>
      <c r="BL42" s="54"/>
      <c r="BM42" s="55"/>
      <c r="BN42" s="56"/>
      <c r="BO42" s="57"/>
      <c r="BP42" s="58"/>
      <c r="BQ42" s="52"/>
      <c r="BR42" s="35"/>
      <c r="BS42" s="53"/>
      <c r="BT42" s="54"/>
      <c r="BU42" s="55"/>
      <c r="BV42" s="56"/>
      <c r="BW42" s="57"/>
      <c r="BX42" s="58"/>
      <c r="BY42" s="52"/>
      <c r="BZ42" s="35"/>
      <c r="CA42" s="53"/>
      <c r="CB42" s="54"/>
      <c r="CC42" s="55"/>
      <c r="CD42" s="56"/>
      <c r="CE42" s="57"/>
      <c r="CF42" s="58"/>
      <c r="CG42" s="52"/>
      <c r="CH42" s="35"/>
      <c r="CI42" s="53"/>
      <c r="CJ42" s="54"/>
      <c r="CK42" s="55"/>
      <c r="CL42" s="56"/>
      <c r="CM42" s="57"/>
      <c r="CN42" s="58"/>
      <c r="CO42" s="52"/>
      <c r="CP42" s="35"/>
      <c r="CQ42" s="53"/>
      <c r="CR42" s="54"/>
      <c r="CS42" s="55"/>
      <c r="CT42" s="56"/>
      <c r="CU42" s="57"/>
      <c r="CV42" s="58"/>
      <c r="CW42" s="52"/>
      <c r="CX42" s="35"/>
      <c r="CY42" s="53"/>
      <c r="CZ42" s="54"/>
      <c r="DA42" s="55"/>
      <c r="DB42" s="56"/>
      <c r="DC42" s="57"/>
      <c r="DD42" s="58"/>
      <c r="DE42" s="52"/>
      <c r="DF42" s="35"/>
      <c r="DG42" s="53"/>
      <c r="DH42" s="54"/>
      <c r="DI42" s="55"/>
      <c r="DJ42" s="56"/>
      <c r="DK42" s="57"/>
      <c r="DL42" s="58"/>
      <c r="DM42" s="52"/>
      <c r="DN42" s="35"/>
      <c r="DO42" s="53"/>
      <c r="DP42" s="54"/>
      <c r="DQ42" s="55"/>
      <c r="DR42" s="56"/>
      <c r="DS42" s="57"/>
      <c r="DT42" s="58"/>
      <c r="DU42" s="52"/>
      <c r="DV42" s="35"/>
      <c r="DW42" s="53"/>
      <c r="DX42" s="54"/>
      <c r="DY42" s="55"/>
      <c r="DZ42" s="56"/>
      <c r="EA42" s="57"/>
      <c r="EB42" s="58"/>
      <c r="EC42" s="52"/>
      <c r="ED42" s="35"/>
      <c r="EE42" s="53"/>
      <c r="EF42" s="54"/>
      <c r="EG42" s="55"/>
      <c r="EH42" s="56"/>
      <c r="EI42" s="57"/>
      <c r="EJ42" s="58"/>
      <c r="EK42" s="52"/>
      <c r="EL42" s="35"/>
      <c r="EM42" s="53"/>
      <c r="EN42" s="54"/>
      <c r="EO42" s="55"/>
      <c r="EP42" s="56"/>
      <c r="EQ42" s="57"/>
      <c r="ER42" s="58"/>
      <c r="ES42" s="52"/>
      <c r="ET42" s="35"/>
      <c r="EU42" s="53"/>
      <c r="EV42" s="54"/>
      <c r="EW42" s="55"/>
      <c r="EX42" s="56"/>
      <c r="EY42" s="57"/>
      <c r="EZ42" s="58"/>
      <c r="FA42" s="52"/>
      <c r="FB42" s="35"/>
      <c r="FC42" s="53"/>
      <c r="FD42" s="54"/>
      <c r="FE42" s="55"/>
      <c r="FF42" s="56"/>
      <c r="FG42" s="57"/>
      <c r="FH42" s="58"/>
      <c r="FI42" s="52"/>
      <c r="FJ42" s="35"/>
      <c r="FK42" s="53"/>
      <c r="FL42" s="54"/>
      <c r="FM42" s="55"/>
      <c r="FN42" s="56"/>
      <c r="FO42" s="57"/>
      <c r="FP42" s="58"/>
      <c r="FQ42" s="52"/>
      <c r="FR42" s="35"/>
      <c r="FS42" s="53"/>
      <c r="FT42" s="54"/>
      <c r="FU42" s="55"/>
      <c r="FV42" s="56"/>
      <c r="FW42" s="57"/>
      <c r="FX42" s="58"/>
      <c r="FY42" s="52"/>
      <c r="FZ42" s="35"/>
      <c r="GA42" s="53"/>
      <c r="GB42" s="54"/>
      <c r="GC42" s="55"/>
      <c r="GD42" s="56"/>
      <c r="GE42" s="57"/>
      <c r="GF42" s="58"/>
      <c r="GG42" s="52"/>
      <c r="GH42" s="35"/>
      <c r="GI42" s="53"/>
      <c r="GJ42" s="54"/>
      <c r="GK42" s="55"/>
      <c r="GL42" s="56"/>
      <c r="GM42" s="57"/>
      <c r="GN42" s="58"/>
      <c r="GO42" s="52"/>
      <c r="GP42" s="35"/>
      <c r="GQ42" s="53"/>
      <c r="GR42" s="54"/>
      <c r="GS42" s="55"/>
      <c r="GT42" s="56"/>
      <c r="GU42" s="57"/>
      <c r="GV42" s="58"/>
      <c r="GW42" s="52"/>
      <c r="GX42" s="35"/>
      <c r="GY42" s="53"/>
      <c r="GZ42" s="54"/>
      <c r="HA42" s="55"/>
      <c r="HB42" s="56"/>
      <c r="HC42" s="57"/>
      <c r="HD42" s="58"/>
      <c r="HE42" s="52"/>
      <c r="HF42" s="35"/>
      <c r="HG42" s="53"/>
      <c r="HH42" s="54"/>
      <c r="HI42" s="55"/>
      <c r="HJ42" s="56"/>
      <c r="HK42" s="57"/>
      <c r="HL42" s="58"/>
      <c r="HM42" s="52"/>
      <c r="HN42" s="35"/>
      <c r="HO42" s="53"/>
      <c r="HP42" s="54"/>
      <c r="HQ42" s="55"/>
      <c r="HR42" s="56"/>
      <c r="HS42" s="57"/>
      <c r="HT42" s="58"/>
      <c r="HU42" s="52"/>
      <c r="HV42" s="35"/>
      <c r="HW42" s="53"/>
      <c r="HX42" s="54"/>
      <c r="HY42" s="55"/>
      <c r="HZ42" s="56"/>
      <c r="IA42" s="57"/>
      <c r="IB42" s="58"/>
      <c r="IC42" s="73"/>
      <c r="ID42" s="73"/>
      <c r="IE42" s="73"/>
      <c r="IF42" s="73"/>
      <c r="IG42" s="73"/>
      <c r="IH42" s="73"/>
      <c r="II42" s="73"/>
      <c r="IJ42" s="73"/>
      <c r="IK42" s="73"/>
      <c r="IL42" s="73"/>
      <c r="IM42" s="73"/>
      <c r="IN42" s="73"/>
      <c r="IO42" s="73"/>
      <c r="IP42" s="73"/>
      <c r="IQ42" s="73"/>
      <c r="IR42" s="73"/>
      <c r="IS42" s="73"/>
      <c r="IT42" s="73"/>
      <c r="IU42" s="73"/>
      <c r="IV42" s="73"/>
    </row>
    <row r="43" spans="1:256" s="23" customFormat="1" ht="27.75" customHeight="1">
      <c r="A43" s="187">
        <f>A41+1</f>
        <v>165</v>
      </c>
      <c r="B43" s="188" t="s">
        <v>586</v>
      </c>
      <c r="C43" s="44" t="s">
        <v>587</v>
      </c>
      <c r="D43" s="44" t="s">
        <v>588</v>
      </c>
      <c r="E43" s="174" t="s">
        <v>582</v>
      </c>
      <c r="F43" s="171">
        <v>3</v>
      </c>
      <c r="G43" s="193"/>
      <c r="H43" s="175">
        <f t="shared" ref="H43" si="12">F43*G43</f>
        <v>0</v>
      </c>
      <c r="I43" s="72"/>
      <c r="J43" s="56"/>
      <c r="K43" s="57"/>
      <c r="L43" s="58"/>
      <c r="M43" s="52"/>
      <c r="N43" s="35"/>
      <c r="O43" s="53"/>
      <c r="P43" s="54"/>
      <c r="Q43" s="55"/>
      <c r="R43" s="56"/>
      <c r="S43" s="57"/>
      <c r="T43" s="58"/>
      <c r="U43" s="52"/>
      <c r="V43" s="35"/>
      <c r="W43" s="53"/>
      <c r="X43" s="54"/>
      <c r="Y43" s="55"/>
      <c r="Z43" s="56"/>
      <c r="AA43" s="57"/>
      <c r="AB43" s="58"/>
      <c r="AC43" s="52"/>
      <c r="AD43" s="35"/>
      <c r="AE43" s="53"/>
      <c r="AF43" s="54"/>
      <c r="AG43" s="55"/>
      <c r="AH43" s="56"/>
      <c r="AI43" s="57"/>
      <c r="AJ43" s="58"/>
      <c r="AK43" s="52"/>
      <c r="AL43" s="35"/>
      <c r="AM43" s="53"/>
      <c r="AN43" s="54"/>
      <c r="AO43" s="55"/>
      <c r="AP43" s="56"/>
      <c r="AQ43" s="57"/>
      <c r="AR43" s="58"/>
      <c r="AS43" s="52"/>
      <c r="AT43" s="35"/>
      <c r="AU43" s="53"/>
      <c r="AV43" s="54"/>
      <c r="AW43" s="55"/>
      <c r="AX43" s="56"/>
      <c r="AY43" s="57"/>
      <c r="AZ43" s="58"/>
      <c r="BA43" s="52"/>
      <c r="BB43" s="35"/>
      <c r="BC43" s="53"/>
      <c r="BD43" s="54"/>
      <c r="BE43" s="55"/>
      <c r="BF43" s="56"/>
      <c r="BG43" s="57"/>
      <c r="BH43" s="58"/>
      <c r="BI43" s="52"/>
      <c r="BJ43" s="35"/>
      <c r="BK43" s="53"/>
      <c r="BL43" s="54"/>
      <c r="BM43" s="55"/>
      <c r="BN43" s="56"/>
      <c r="BO43" s="57"/>
      <c r="BP43" s="58"/>
      <c r="BQ43" s="52"/>
      <c r="BR43" s="35"/>
      <c r="BS43" s="53"/>
      <c r="BT43" s="54"/>
      <c r="BU43" s="55"/>
      <c r="BV43" s="56"/>
      <c r="BW43" s="57"/>
      <c r="BX43" s="58"/>
      <c r="BY43" s="52"/>
      <c r="BZ43" s="35"/>
      <c r="CA43" s="53"/>
      <c r="CB43" s="54"/>
      <c r="CC43" s="55"/>
      <c r="CD43" s="56"/>
      <c r="CE43" s="57"/>
      <c r="CF43" s="58"/>
      <c r="CG43" s="52"/>
      <c r="CH43" s="35"/>
      <c r="CI43" s="53"/>
      <c r="CJ43" s="54"/>
      <c r="CK43" s="55"/>
      <c r="CL43" s="56"/>
      <c r="CM43" s="57"/>
      <c r="CN43" s="58"/>
      <c r="CO43" s="52"/>
      <c r="CP43" s="35"/>
      <c r="CQ43" s="53"/>
      <c r="CR43" s="54"/>
      <c r="CS43" s="55"/>
      <c r="CT43" s="56"/>
      <c r="CU43" s="57"/>
      <c r="CV43" s="58"/>
      <c r="CW43" s="52"/>
      <c r="CX43" s="35"/>
      <c r="CY43" s="53"/>
      <c r="CZ43" s="54"/>
      <c r="DA43" s="55"/>
      <c r="DB43" s="56"/>
      <c r="DC43" s="57"/>
      <c r="DD43" s="58"/>
      <c r="DE43" s="52"/>
      <c r="DF43" s="35"/>
      <c r="DG43" s="53"/>
      <c r="DH43" s="54"/>
      <c r="DI43" s="55"/>
      <c r="DJ43" s="56"/>
      <c r="DK43" s="57"/>
      <c r="DL43" s="58"/>
      <c r="DM43" s="52"/>
      <c r="DN43" s="35"/>
      <c r="DO43" s="53"/>
      <c r="DP43" s="54"/>
      <c r="DQ43" s="55"/>
      <c r="DR43" s="56"/>
      <c r="DS43" s="57"/>
      <c r="DT43" s="58"/>
      <c r="DU43" s="52"/>
      <c r="DV43" s="35"/>
      <c r="DW43" s="53"/>
      <c r="DX43" s="54"/>
      <c r="DY43" s="55"/>
      <c r="DZ43" s="56"/>
      <c r="EA43" s="57"/>
      <c r="EB43" s="58"/>
      <c r="EC43" s="52"/>
      <c r="ED43" s="35"/>
      <c r="EE43" s="53"/>
      <c r="EF43" s="54"/>
      <c r="EG43" s="55"/>
      <c r="EH43" s="56"/>
      <c r="EI43" s="57"/>
      <c r="EJ43" s="58"/>
      <c r="EK43" s="52"/>
      <c r="EL43" s="35"/>
      <c r="EM43" s="53"/>
      <c r="EN43" s="54"/>
      <c r="EO43" s="55"/>
      <c r="EP43" s="56"/>
      <c r="EQ43" s="57"/>
      <c r="ER43" s="58"/>
      <c r="ES43" s="52"/>
      <c r="ET43" s="35"/>
      <c r="EU43" s="53"/>
      <c r="EV43" s="54"/>
      <c r="EW43" s="55"/>
      <c r="EX43" s="56"/>
      <c r="EY43" s="57"/>
      <c r="EZ43" s="58"/>
      <c r="FA43" s="52"/>
      <c r="FB43" s="35"/>
      <c r="FC43" s="53"/>
      <c r="FD43" s="54"/>
      <c r="FE43" s="55"/>
      <c r="FF43" s="56"/>
      <c r="FG43" s="57"/>
      <c r="FH43" s="58"/>
      <c r="FI43" s="52"/>
      <c r="FJ43" s="35"/>
      <c r="FK43" s="53"/>
      <c r="FL43" s="54"/>
      <c r="FM43" s="55"/>
      <c r="FN43" s="56"/>
      <c r="FO43" s="57"/>
      <c r="FP43" s="58"/>
      <c r="FQ43" s="52"/>
      <c r="FR43" s="35"/>
      <c r="FS43" s="53"/>
      <c r="FT43" s="54"/>
      <c r="FU43" s="55"/>
      <c r="FV43" s="56"/>
      <c r="FW43" s="57"/>
      <c r="FX43" s="58"/>
      <c r="FY43" s="52"/>
      <c r="FZ43" s="35"/>
      <c r="GA43" s="53"/>
      <c r="GB43" s="54"/>
      <c r="GC43" s="55"/>
      <c r="GD43" s="56"/>
      <c r="GE43" s="57"/>
      <c r="GF43" s="58"/>
      <c r="GG43" s="52"/>
      <c r="GH43" s="35"/>
      <c r="GI43" s="53"/>
      <c r="GJ43" s="54"/>
      <c r="GK43" s="55"/>
      <c r="GL43" s="56"/>
      <c r="GM43" s="57"/>
      <c r="GN43" s="58"/>
      <c r="GO43" s="52"/>
      <c r="GP43" s="35"/>
      <c r="GQ43" s="53"/>
      <c r="GR43" s="54"/>
      <c r="GS43" s="55"/>
      <c r="GT43" s="56"/>
      <c r="GU43" s="57"/>
      <c r="GV43" s="58"/>
      <c r="GW43" s="52"/>
      <c r="GX43" s="35"/>
      <c r="GY43" s="53"/>
      <c r="GZ43" s="54"/>
      <c r="HA43" s="55"/>
      <c r="HB43" s="56"/>
      <c r="HC43" s="57"/>
      <c r="HD43" s="58"/>
      <c r="HE43" s="52"/>
      <c r="HF43" s="35"/>
      <c r="HG43" s="53"/>
      <c r="HH43" s="54"/>
      <c r="HI43" s="55"/>
      <c r="HJ43" s="56"/>
      <c r="HK43" s="57"/>
      <c r="HL43" s="58"/>
      <c r="HM43" s="52"/>
      <c r="HN43" s="35"/>
      <c r="HO43" s="53"/>
      <c r="HP43" s="54"/>
      <c r="HQ43" s="55"/>
      <c r="HR43" s="56"/>
      <c r="HS43" s="57"/>
      <c r="HT43" s="58"/>
      <c r="HU43" s="52"/>
      <c r="HV43" s="35"/>
      <c r="HW43" s="53"/>
      <c r="HX43" s="54"/>
      <c r="HY43" s="55"/>
      <c r="HZ43" s="56"/>
      <c r="IA43" s="57"/>
      <c r="IB43" s="58"/>
      <c r="IC43" s="73"/>
      <c r="ID43" s="73"/>
      <c r="IE43" s="73"/>
      <c r="IF43" s="73"/>
      <c r="IG43" s="73"/>
      <c r="IH43" s="73"/>
      <c r="II43" s="73"/>
      <c r="IJ43" s="73"/>
      <c r="IK43" s="73"/>
      <c r="IL43" s="73"/>
      <c r="IM43" s="73"/>
      <c r="IN43" s="73"/>
      <c r="IO43" s="73"/>
      <c r="IP43" s="73"/>
      <c r="IQ43" s="73"/>
      <c r="IR43" s="73"/>
      <c r="IS43" s="73"/>
      <c r="IT43" s="73"/>
      <c r="IU43" s="73"/>
      <c r="IV43" s="73"/>
    </row>
    <row r="44" spans="1:256" s="23" customFormat="1" ht="10.5" customHeight="1">
      <c r="A44" s="51"/>
      <c r="B44" s="34"/>
      <c r="C44" s="63"/>
      <c r="D44" s="63"/>
      <c r="E44" s="59"/>
      <c r="F44" s="60"/>
      <c r="G44" s="61"/>
      <c r="H44" s="62"/>
      <c r="I44" s="72"/>
      <c r="J44" s="56"/>
      <c r="K44" s="57"/>
      <c r="L44" s="58"/>
      <c r="M44" s="52"/>
      <c r="N44" s="35"/>
      <c r="O44" s="53"/>
      <c r="P44" s="54"/>
      <c r="Q44" s="55"/>
      <c r="R44" s="56"/>
      <c r="S44" s="57"/>
      <c r="T44" s="58"/>
      <c r="U44" s="52"/>
      <c r="V44" s="35"/>
      <c r="W44" s="53"/>
      <c r="X44" s="54"/>
      <c r="Y44" s="55"/>
      <c r="Z44" s="56"/>
      <c r="AA44" s="57"/>
      <c r="AB44" s="58"/>
      <c r="AC44" s="52"/>
      <c r="AD44" s="35"/>
      <c r="AE44" s="53"/>
      <c r="AF44" s="54"/>
      <c r="AG44" s="55"/>
      <c r="AH44" s="56"/>
      <c r="AI44" s="57"/>
      <c r="AJ44" s="58"/>
      <c r="AK44" s="52"/>
      <c r="AL44" s="35"/>
      <c r="AM44" s="53"/>
      <c r="AN44" s="54"/>
      <c r="AO44" s="55"/>
      <c r="AP44" s="56"/>
      <c r="AQ44" s="57"/>
      <c r="AR44" s="58"/>
      <c r="AS44" s="52"/>
      <c r="AT44" s="35"/>
      <c r="AU44" s="53"/>
      <c r="AV44" s="54"/>
      <c r="AW44" s="55"/>
      <c r="AX44" s="56"/>
      <c r="AY44" s="57"/>
      <c r="AZ44" s="58"/>
      <c r="BA44" s="52"/>
      <c r="BB44" s="35"/>
      <c r="BC44" s="53"/>
      <c r="BD44" s="54"/>
      <c r="BE44" s="55"/>
      <c r="BF44" s="56"/>
      <c r="BG44" s="57"/>
      <c r="BH44" s="58"/>
      <c r="BI44" s="52"/>
      <c r="BJ44" s="35"/>
      <c r="BK44" s="53"/>
      <c r="BL44" s="54"/>
      <c r="BM44" s="55"/>
      <c r="BN44" s="56"/>
      <c r="BO44" s="57"/>
      <c r="BP44" s="58"/>
      <c r="BQ44" s="52"/>
      <c r="BR44" s="35"/>
      <c r="BS44" s="53"/>
      <c r="BT44" s="54"/>
      <c r="BU44" s="55"/>
      <c r="BV44" s="56"/>
      <c r="BW44" s="57"/>
      <c r="BX44" s="58"/>
      <c r="BY44" s="52"/>
      <c r="BZ44" s="35"/>
      <c r="CA44" s="53"/>
      <c r="CB44" s="54"/>
      <c r="CC44" s="55"/>
      <c r="CD44" s="56"/>
      <c r="CE44" s="57"/>
      <c r="CF44" s="58"/>
      <c r="CG44" s="52"/>
      <c r="CH44" s="35"/>
      <c r="CI44" s="53"/>
      <c r="CJ44" s="54"/>
      <c r="CK44" s="55"/>
      <c r="CL44" s="56"/>
      <c r="CM44" s="57"/>
      <c r="CN44" s="58"/>
      <c r="CO44" s="52"/>
      <c r="CP44" s="35"/>
      <c r="CQ44" s="53"/>
      <c r="CR44" s="54"/>
      <c r="CS44" s="55"/>
      <c r="CT44" s="56"/>
      <c r="CU44" s="57"/>
      <c r="CV44" s="58"/>
      <c r="CW44" s="52"/>
      <c r="CX44" s="35"/>
      <c r="CY44" s="53"/>
      <c r="CZ44" s="54"/>
      <c r="DA44" s="55"/>
      <c r="DB44" s="56"/>
      <c r="DC44" s="57"/>
      <c r="DD44" s="58"/>
      <c r="DE44" s="52"/>
      <c r="DF44" s="35"/>
      <c r="DG44" s="53"/>
      <c r="DH44" s="54"/>
      <c r="DI44" s="55"/>
      <c r="DJ44" s="56"/>
      <c r="DK44" s="57"/>
      <c r="DL44" s="58"/>
      <c r="DM44" s="52"/>
      <c r="DN44" s="35"/>
      <c r="DO44" s="53"/>
      <c r="DP44" s="54"/>
      <c r="DQ44" s="55"/>
      <c r="DR44" s="56"/>
      <c r="DS44" s="57"/>
      <c r="DT44" s="58"/>
      <c r="DU44" s="52"/>
      <c r="DV44" s="35"/>
      <c r="DW44" s="53"/>
      <c r="DX44" s="54"/>
      <c r="DY44" s="55"/>
      <c r="DZ44" s="56"/>
      <c r="EA44" s="57"/>
      <c r="EB44" s="58"/>
      <c r="EC44" s="52"/>
      <c r="ED44" s="35"/>
      <c r="EE44" s="53"/>
      <c r="EF44" s="54"/>
      <c r="EG44" s="55"/>
      <c r="EH44" s="56"/>
      <c r="EI44" s="57"/>
      <c r="EJ44" s="58"/>
      <c r="EK44" s="52"/>
      <c r="EL44" s="35"/>
      <c r="EM44" s="53"/>
      <c r="EN44" s="54"/>
      <c r="EO44" s="55"/>
      <c r="EP44" s="56"/>
      <c r="EQ44" s="57"/>
      <c r="ER44" s="58"/>
      <c r="ES44" s="52"/>
      <c r="ET44" s="35"/>
      <c r="EU44" s="53"/>
      <c r="EV44" s="54"/>
      <c r="EW44" s="55"/>
      <c r="EX44" s="56"/>
      <c r="EY44" s="57"/>
      <c r="EZ44" s="58"/>
      <c r="FA44" s="52"/>
      <c r="FB44" s="35"/>
      <c r="FC44" s="53"/>
      <c r="FD44" s="54"/>
      <c r="FE44" s="55"/>
      <c r="FF44" s="56"/>
      <c r="FG44" s="57"/>
      <c r="FH44" s="58"/>
      <c r="FI44" s="52"/>
      <c r="FJ44" s="35"/>
      <c r="FK44" s="53"/>
      <c r="FL44" s="54"/>
      <c r="FM44" s="55"/>
      <c r="FN44" s="56"/>
      <c r="FO44" s="57"/>
      <c r="FP44" s="58"/>
      <c r="FQ44" s="52"/>
      <c r="FR44" s="35"/>
      <c r="FS44" s="53"/>
      <c r="FT44" s="54"/>
      <c r="FU44" s="55"/>
      <c r="FV44" s="56"/>
      <c r="FW44" s="57"/>
      <c r="FX44" s="58"/>
      <c r="FY44" s="52"/>
      <c r="FZ44" s="35"/>
      <c r="GA44" s="53"/>
      <c r="GB44" s="54"/>
      <c r="GC44" s="55"/>
      <c r="GD44" s="56"/>
      <c r="GE44" s="57"/>
      <c r="GF44" s="58"/>
      <c r="GG44" s="52"/>
      <c r="GH44" s="35"/>
      <c r="GI44" s="53"/>
      <c r="GJ44" s="54"/>
      <c r="GK44" s="55"/>
      <c r="GL44" s="56"/>
      <c r="GM44" s="57"/>
      <c r="GN44" s="58"/>
      <c r="GO44" s="52"/>
      <c r="GP44" s="35"/>
      <c r="GQ44" s="53"/>
      <c r="GR44" s="54"/>
      <c r="GS44" s="55"/>
      <c r="GT44" s="56"/>
      <c r="GU44" s="57"/>
      <c r="GV44" s="58"/>
      <c r="GW44" s="52"/>
      <c r="GX44" s="35"/>
      <c r="GY44" s="53"/>
      <c r="GZ44" s="54"/>
      <c r="HA44" s="55"/>
      <c r="HB44" s="56"/>
      <c r="HC44" s="57"/>
      <c r="HD44" s="58"/>
      <c r="HE44" s="52"/>
      <c r="HF44" s="35"/>
      <c r="HG44" s="53"/>
      <c r="HH44" s="54"/>
      <c r="HI44" s="55"/>
      <c r="HJ44" s="56"/>
      <c r="HK44" s="57"/>
      <c r="HL44" s="58"/>
      <c r="HM44" s="52"/>
      <c r="HN44" s="35"/>
      <c r="HO44" s="53"/>
      <c r="HP44" s="54"/>
      <c r="HQ44" s="55"/>
      <c r="HR44" s="56"/>
      <c r="HS44" s="57"/>
      <c r="HT44" s="58"/>
      <c r="HU44" s="52"/>
      <c r="HV44" s="35"/>
      <c r="HW44" s="53"/>
      <c r="HX44" s="54"/>
      <c r="HY44" s="55"/>
      <c r="HZ44" s="56"/>
      <c r="IA44" s="57"/>
      <c r="IB44" s="58"/>
      <c r="IC44" s="73"/>
      <c r="ID44" s="73"/>
      <c r="IE44" s="73"/>
      <c r="IF44" s="73"/>
      <c r="IG44" s="73"/>
      <c r="IH44" s="73"/>
      <c r="II44" s="73"/>
      <c r="IJ44" s="73"/>
      <c r="IK44" s="73"/>
      <c r="IL44" s="73"/>
      <c r="IM44" s="73"/>
      <c r="IN44" s="73"/>
      <c r="IO44" s="73"/>
      <c r="IP44" s="73"/>
      <c r="IQ44" s="73"/>
      <c r="IR44" s="73"/>
      <c r="IS44" s="73"/>
      <c r="IT44" s="73"/>
      <c r="IU44" s="73"/>
      <c r="IV44" s="73"/>
    </row>
    <row r="45" spans="1:256" s="23" customFormat="1" ht="15.75" customHeight="1">
      <c r="A45" s="92"/>
      <c r="B45" s="93"/>
      <c r="C45" s="94"/>
      <c r="D45" s="94"/>
      <c r="E45" s="95"/>
      <c r="F45" s="96"/>
      <c r="G45" s="97"/>
      <c r="H45" s="98"/>
      <c r="I45" s="52"/>
      <c r="J45" s="35"/>
      <c r="K45" s="53"/>
      <c r="L45" s="54"/>
      <c r="M45" s="55"/>
      <c r="N45" s="56"/>
      <c r="O45" s="57"/>
      <c r="P45" s="58"/>
      <c r="Q45" s="52"/>
      <c r="R45" s="35"/>
      <c r="S45" s="53"/>
      <c r="T45" s="54"/>
      <c r="U45" s="55"/>
      <c r="V45" s="56"/>
      <c r="W45" s="57"/>
      <c r="X45" s="58"/>
      <c r="Y45" s="52"/>
      <c r="Z45" s="35"/>
      <c r="AA45" s="53"/>
      <c r="AB45" s="54"/>
      <c r="AC45" s="55"/>
      <c r="AD45" s="56"/>
      <c r="AE45" s="57"/>
      <c r="AF45" s="58"/>
      <c r="AG45" s="52"/>
      <c r="AH45" s="35"/>
      <c r="AI45" s="53"/>
      <c r="AJ45" s="54"/>
      <c r="AK45" s="55"/>
      <c r="AL45" s="56"/>
      <c r="AM45" s="57"/>
      <c r="AN45" s="58"/>
      <c r="AO45" s="52"/>
      <c r="AP45" s="35"/>
      <c r="AQ45" s="53"/>
      <c r="AR45" s="54"/>
      <c r="AS45" s="55"/>
      <c r="AT45" s="56"/>
      <c r="AU45" s="57"/>
      <c r="AV45" s="58"/>
      <c r="AW45" s="52"/>
      <c r="AX45" s="35"/>
      <c r="AY45" s="53"/>
      <c r="AZ45" s="54"/>
      <c r="BA45" s="55"/>
      <c r="BB45" s="56"/>
      <c r="BC45" s="57"/>
      <c r="BD45" s="58"/>
      <c r="BE45" s="52"/>
      <c r="BF45" s="35"/>
      <c r="BG45" s="53"/>
      <c r="BH45" s="54"/>
      <c r="BI45" s="55"/>
      <c r="BJ45" s="56"/>
      <c r="BK45" s="57"/>
      <c r="BL45" s="58"/>
      <c r="BM45" s="52"/>
      <c r="BN45" s="35"/>
      <c r="BO45" s="53"/>
      <c r="BP45" s="54"/>
      <c r="BQ45" s="55"/>
      <c r="BR45" s="56"/>
      <c r="BS45" s="57"/>
      <c r="BT45" s="58"/>
      <c r="BU45" s="52"/>
      <c r="BV45" s="35"/>
      <c r="BW45" s="53"/>
      <c r="BX45" s="54"/>
      <c r="BY45" s="55"/>
      <c r="BZ45" s="56"/>
      <c r="CA45" s="57"/>
      <c r="CB45" s="58"/>
      <c r="CC45" s="52"/>
      <c r="CD45" s="35"/>
      <c r="CE45" s="53"/>
      <c r="CF45" s="54"/>
      <c r="CG45" s="55"/>
      <c r="CH45" s="56"/>
      <c r="CI45" s="57"/>
      <c r="CJ45" s="58"/>
      <c r="CK45" s="52"/>
      <c r="CL45" s="35"/>
      <c r="CM45" s="53"/>
      <c r="CN45" s="54"/>
      <c r="CO45" s="55"/>
      <c r="CP45" s="56"/>
      <c r="CQ45" s="57"/>
      <c r="CR45" s="58"/>
      <c r="CS45" s="52"/>
      <c r="CT45" s="35"/>
      <c r="CU45" s="53"/>
      <c r="CV45" s="54"/>
      <c r="CW45" s="55"/>
      <c r="CX45" s="56"/>
      <c r="CY45" s="57"/>
      <c r="CZ45" s="58"/>
      <c r="DA45" s="52"/>
      <c r="DB45" s="35"/>
      <c r="DC45" s="53"/>
      <c r="DD45" s="54"/>
      <c r="DE45" s="55"/>
      <c r="DF45" s="56"/>
      <c r="DG45" s="57"/>
      <c r="DH45" s="58"/>
      <c r="DI45" s="52"/>
      <c r="DJ45" s="35"/>
      <c r="DK45" s="53"/>
      <c r="DL45" s="54"/>
      <c r="DM45" s="55"/>
      <c r="DN45" s="56"/>
      <c r="DO45" s="57"/>
      <c r="DP45" s="58"/>
      <c r="DQ45" s="52"/>
      <c r="DR45" s="35"/>
      <c r="DS45" s="53"/>
      <c r="DT45" s="54"/>
      <c r="DU45" s="55"/>
      <c r="DV45" s="56"/>
      <c r="DW45" s="57"/>
      <c r="DX45" s="58"/>
      <c r="DY45" s="52"/>
      <c r="DZ45" s="35"/>
      <c r="EA45" s="53"/>
      <c r="EB45" s="54"/>
      <c r="EC45" s="55"/>
      <c r="ED45" s="56"/>
      <c r="EE45" s="57"/>
      <c r="EF45" s="58"/>
      <c r="EG45" s="52"/>
      <c r="EH45" s="35"/>
      <c r="EI45" s="53"/>
      <c r="EJ45" s="54"/>
      <c r="EK45" s="55"/>
      <c r="EL45" s="56"/>
      <c r="EM45" s="57"/>
      <c r="EN45" s="58"/>
      <c r="EO45" s="52"/>
      <c r="EP45" s="35"/>
      <c r="EQ45" s="53"/>
      <c r="ER45" s="54"/>
      <c r="ES45" s="55"/>
      <c r="ET45" s="56"/>
      <c r="EU45" s="57"/>
      <c r="EV45" s="58"/>
      <c r="EW45" s="52"/>
      <c r="EX45" s="35"/>
      <c r="EY45" s="53"/>
      <c r="EZ45" s="54"/>
      <c r="FA45" s="55"/>
      <c r="FB45" s="56"/>
      <c r="FC45" s="57"/>
      <c r="FD45" s="58"/>
      <c r="FE45" s="52"/>
      <c r="FF45" s="35"/>
      <c r="FG45" s="53"/>
      <c r="FH45" s="54"/>
      <c r="FI45" s="55"/>
      <c r="FJ45" s="56"/>
      <c r="FK45" s="57"/>
      <c r="FL45" s="58"/>
      <c r="FM45" s="52"/>
      <c r="FN45" s="35"/>
      <c r="FO45" s="53"/>
      <c r="FP45" s="54"/>
      <c r="FQ45" s="55"/>
      <c r="FR45" s="56"/>
      <c r="FS45" s="57"/>
      <c r="FT45" s="58"/>
      <c r="FU45" s="52"/>
      <c r="FV45" s="35"/>
      <c r="FW45" s="53"/>
      <c r="FX45" s="54"/>
      <c r="FY45" s="55"/>
      <c r="FZ45" s="56"/>
      <c r="GA45" s="57"/>
      <c r="GB45" s="58"/>
      <c r="GC45" s="52"/>
      <c r="GD45" s="35"/>
      <c r="GE45" s="53"/>
      <c r="GF45" s="54"/>
      <c r="GG45" s="55"/>
      <c r="GH45" s="56"/>
      <c r="GI45" s="57"/>
      <c r="GJ45" s="58"/>
      <c r="GK45" s="52"/>
      <c r="GL45" s="35"/>
      <c r="GM45" s="53"/>
      <c r="GN45" s="54"/>
      <c r="GO45" s="55"/>
      <c r="GP45" s="56"/>
      <c r="GQ45" s="57"/>
      <c r="GR45" s="58"/>
      <c r="GS45" s="52"/>
      <c r="GT45" s="35"/>
      <c r="GU45" s="53"/>
      <c r="GV45" s="54"/>
      <c r="GW45" s="55"/>
      <c r="GX45" s="56"/>
      <c r="GY45" s="57"/>
      <c r="GZ45" s="58"/>
      <c r="HA45" s="52"/>
      <c r="HB45" s="35"/>
      <c r="HC45" s="53"/>
      <c r="HD45" s="54"/>
      <c r="HE45" s="55"/>
      <c r="HF45" s="56"/>
      <c r="HG45" s="57"/>
      <c r="HH45" s="58"/>
      <c r="HI45" s="52"/>
      <c r="HJ45" s="35"/>
      <c r="HK45" s="53"/>
      <c r="HL45" s="54"/>
      <c r="HM45" s="55"/>
      <c r="HN45" s="56"/>
      <c r="HO45" s="57"/>
      <c r="HP45" s="58"/>
      <c r="HQ45" s="52"/>
      <c r="HR45" s="35"/>
      <c r="HS45" s="53"/>
      <c r="HT45" s="54"/>
      <c r="HU45" s="55"/>
      <c r="HV45" s="56"/>
      <c r="HW45" s="57"/>
      <c r="HX45" s="58"/>
      <c r="HY45" s="52"/>
      <c r="HZ45" s="35"/>
      <c r="IA45" s="53"/>
      <c r="IB45" s="54"/>
      <c r="IC45" s="55"/>
      <c r="ID45" s="56"/>
      <c r="IE45" s="57"/>
      <c r="IF45" s="58"/>
      <c r="IG45" s="52"/>
      <c r="IH45" s="35"/>
      <c r="II45" s="53"/>
      <c r="IJ45" s="54"/>
      <c r="IK45" s="55"/>
      <c r="IL45" s="56"/>
      <c r="IM45" s="57"/>
      <c r="IN45" s="58"/>
      <c r="IO45" s="52"/>
      <c r="IP45" s="35"/>
      <c r="IQ45" s="53"/>
      <c r="IR45" s="54"/>
      <c r="IS45" s="55"/>
      <c r="IT45" s="56"/>
      <c r="IU45" s="57"/>
      <c r="IV45" s="58"/>
    </row>
    <row r="46" spans="1:256" s="23" customFormat="1" ht="30.75" customHeight="1">
      <c r="A46" s="99"/>
      <c r="B46" s="101"/>
      <c r="C46" s="100" t="s">
        <v>589</v>
      </c>
      <c r="D46" s="100" t="s">
        <v>590</v>
      </c>
      <c r="E46" s="99"/>
      <c r="F46" s="99"/>
      <c r="G46" s="207"/>
      <c r="H46" s="102">
        <f>SUM(H6:H45)</f>
        <v>0</v>
      </c>
    </row>
  </sheetData>
  <sheetProtection password="CC39" sheet="1" objects="1" scenarios="1"/>
  <mergeCells count="3">
    <mergeCell ref="A1:B1"/>
    <mergeCell ref="C3:G3"/>
    <mergeCell ref="C1:H1"/>
  </mergeCells>
  <printOptions horizontalCentered="1"/>
  <pageMargins left="0.39370078740157483" right="0.39370078740157483" top="0.98425196850393704" bottom="0.59055118110236227" header="0.11811023622047245" footer="0.31496062992125984"/>
  <pageSetup paperSize="9" firstPageNumber="0" orientation="landscape" horizontalDpi="300" verticalDpi="300" r:id="rId1"/>
  <headerFooter alignWithMargins="0">
    <oddFooter>&amp;L&amp;F &amp;C &amp;A&amp;R&amp;P / &amp;N</oddFooter>
  </headerFooter>
</worksheet>
</file>

<file path=xl/worksheets/sheet8.xml><?xml version="1.0" encoding="utf-8"?>
<worksheet xmlns="http://schemas.openxmlformats.org/spreadsheetml/2006/main" xmlns:r="http://schemas.openxmlformats.org/officeDocument/2006/relationships">
  <dimension ref="A1:F25"/>
  <sheetViews>
    <sheetView tabSelected="1" zoomScaleSheetLayoutView="80" workbookViewId="0">
      <selection activeCell="E23" sqref="E23"/>
    </sheetView>
  </sheetViews>
  <sheetFormatPr defaultColWidth="10.75" defaultRowHeight="12.75"/>
  <cols>
    <col min="1" max="1" width="0.875" style="159" customWidth="1"/>
    <col min="2" max="2" width="6.5" style="126" customWidth="1"/>
    <col min="3" max="3" width="27.375" style="160" customWidth="1"/>
    <col min="4" max="4" width="25.625" style="160" customWidth="1"/>
    <col min="5" max="5" width="12.375" style="161" customWidth="1"/>
    <col min="6" max="246" width="9.875" style="129" customWidth="1"/>
    <col min="247" max="247" width="4" style="129" customWidth="1"/>
    <col min="248" max="248" width="6.5" style="129" customWidth="1"/>
    <col min="249" max="250" width="34.375" style="129" customWidth="1"/>
    <col min="251" max="251" width="5.625" style="129" customWidth="1"/>
    <col min="252" max="252" width="9" style="129" customWidth="1"/>
    <col min="253" max="16384" width="10.75" style="129"/>
  </cols>
  <sheetData>
    <row r="1" spans="1:6" s="123" customFormat="1" ht="63.75" customHeight="1">
      <c r="A1" s="222" t="s">
        <v>483</v>
      </c>
      <c r="B1" s="222"/>
      <c r="C1" s="214" t="s">
        <v>504</v>
      </c>
      <c r="D1" s="214"/>
      <c r="E1" s="214"/>
      <c r="F1" s="122"/>
    </row>
    <row r="2" spans="1:6" ht="42" customHeight="1">
      <c r="A2" s="125"/>
      <c r="C2" s="127"/>
      <c r="D2" s="127"/>
      <c r="E2" s="128"/>
    </row>
    <row r="3" spans="1:6" s="133" customFormat="1" ht="17.25" customHeight="1">
      <c r="A3" s="130"/>
      <c r="B3" s="131" t="s">
        <v>484</v>
      </c>
      <c r="C3" s="223" t="s">
        <v>485</v>
      </c>
      <c r="D3" s="223"/>
      <c r="E3" s="132"/>
    </row>
    <row r="5" spans="1:6" s="137" customFormat="1" ht="24" customHeight="1">
      <c r="A5" s="134"/>
      <c r="B5" s="135"/>
      <c r="C5" s="136" t="s">
        <v>486</v>
      </c>
      <c r="D5" s="136"/>
      <c r="E5" s="136"/>
      <c r="F5" s="136"/>
    </row>
    <row r="6" spans="1:6" s="141" customFormat="1" ht="14.25">
      <c r="A6" s="138"/>
      <c r="B6" s="139"/>
      <c r="C6" s="124"/>
      <c r="D6" s="124"/>
      <c r="E6" s="140"/>
    </row>
    <row r="7" spans="1:6" s="145" customFormat="1" ht="31.5" customHeight="1">
      <c r="A7" s="142"/>
      <c r="B7" s="143" t="s">
        <v>487</v>
      </c>
      <c r="C7" s="224" t="s">
        <v>488</v>
      </c>
      <c r="D7" s="224"/>
      <c r="E7" s="144" t="s">
        <v>489</v>
      </c>
    </row>
    <row r="8" spans="1:6" s="141" customFormat="1" ht="14.25">
      <c r="B8" s="146"/>
      <c r="E8" s="147"/>
    </row>
    <row r="9" spans="1:6" s="141" customFormat="1" ht="15.75">
      <c r="B9" s="148" t="s">
        <v>490</v>
      </c>
      <c r="C9" s="162" t="s">
        <v>491</v>
      </c>
      <c r="D9" s="163"/>
      <c r="E9" s="147"/>
    </row>
    <row r="10" spans="1:6" s="141" customFormat="1" ht="14.25">
      <c r="A10" s="149"/>
      <c r="B10" s="150"/>
      <c r="C10" s="164"/>
      <c r="D10" s="164"/>
      <c r="E10" s="136"/>
    </row>
    <row r="11" spans="1:6" s="141" customFormat="1" ht="45.75" customHeight="1">
      <c r="A11" s="149"/>
      <c r="B11" s="152" t="s">
        <v>492</v>
      </c>
      <c r="C11" s="221" t="s">
        <v>503</v>
      </c>
      <c r="D11" s="221"/>
      <c r="E11" s="165">
        <f>+'40 Jaka struja'!H121</f>
        <v>0</v>
      </c>
    </row>
    <row r="12" spans="1:6" s="141" customFormat="1" ht="14.25">
      <c r="A12" s="151"/>
      <c r="B12" s="152"/>
      <c r="C12" s="166"/>
      <c r="D12" s="166"/>
      <c r="E12" s="156"/>
    </row>
    <row r="13" spans="1:6" s="141" customFormat="1" ht="12.75" customHeight="1">
      <c r="A13" s="151"/>
      <c r="B13" s="152" t="s">
        <v>493</v>
      </c>
      <c r="C13" s="217" t="s">
        <v>258</v>
      </c>
      <c r="D13" s="217"/>
      <c r="E13" s="153">
        <f>+'41  Gromobran'!H32</f>
        <v>0</v>
      </c>
    </row>
    <row r="14" spans="1:6" s="141" customFormat="1" ht="14.25">
      <c r="A14" s="151"/>
      <c r="B14" s="154"/>
      <c r="C14" s="166"/>
      <c r="D14" s="166"/>
      <c r="E14" s="156"/>
    </row>
    <row r="15" spans="1:6" s="141" customFormat="1" ht="15.75">
      <c r="A15" s="151"/>
      <c r="B15" s="148" t="s">
        <v>494</v>
      </c>
      <c r="C15" s="167" t="s">
        <v>495</v>
      </c>
      <c r="D15" s="166"/>
      <c r="E15" s="156"/>
    </row>
    <row r="16" spans="1:6" s="141" customFormat="1" ht="14.25">
      <c r="A16" s="151"/>
      <c r="B16" s="154"/>
      <c r="C16" s="166"/>
      <c r="D16" s="166"/>
      <c r="E16" s="156"/>
    </row>
    <row r="17" spans="1:5" s="141" customFormat="1" ht="12.75" customHeight="1">
      <c r="A17" s="151"/>
      <c r="B17" s="152" t="s">
        <v>469</v>
      </c>
      <c r="C17" s="218" t="s">
        <v>282</v>
      </c>
      <c r="D17" s="218"/>
      <c r="E17" s="153">
        <f>+'50 Telefoni'!H19</f>
        <v>0</v>
      </c>
    </row>
    <row r="18" spans="1:5" s="141" customFormat="1" ht="14.25">
      <c r="A18" s="151"/>
      <c r="B18" s="154"/>
      <c r="C18" s="166"/>
      <c r="D18" s="166"/>
      <c r="E18" s="156"/>
    </row>
    <row r="19" spans="1:5" s="141" customFormat="1" ht="12.75" customHeight="1">
      <c r="A19" s="151"/>
      <c r="B19" s="152" t="s">
        <v>496</v>
      </c>
      <c r="C19" s="218" t="s">
        <v>306</v>
      </c>
      <c r="D19" s="218"/>
      <c r="E19" s="153">
        <f>+'51 Televizija'!H25</f>
        <v>0</v>
      </c>
    </row>
    <row r="20" spans="1:5" s="141" customFormat="1" ht="14.25">
      <c r="A20" s="151"/>
      <c r="B20" s="154"/>
      <c r="C20" s="166"/>
      <c r="D20" s="166"/>
      <c r="E20" s="156"/>
    </row>
    <row r="21" spans="1:5" s="141" customFormat="1" ht="14.25">
      <c r="A21" s="151"/>
      <c r="B21" s="152" t="s">
        <v>497</v>
      </c>
      <c r="C21" s="168" t="s">
        <v>307</v>
      </c>
      <c r="D21" s="169"/>
      <c r="E21" s="158">
        <f>+'52 Interfon'!H17</f>
        <v>0</v>
      </c>
    </row>
    <row r="22" spans="1:5" s="141" customFormat="1" ht="14.25">
      <c r="A22" s="151"/>
      <c r="B22" s="152"/>
      <c r="C22" s="168"/>
      <c r="D22" s="169"/>
      <c r="E22" s="158"/>
    </row>
    <row r="23" spans="1:5" s="141" customFormat="1" ht="14.25">
      <c r="A23" s="151"/>
      <c r="B23" s="152" t="s">
        <v>498</v>
      </c>
      <c r="C23" s="168" t="s">
        <v>531</v>
      </c>
      <c r="D23" s="169"/>
      <c r="E23" s="158">
        <f>'53 Dojava pozara'!$H$46</f>
        <v>0</v>
      </c>
    </row>
    <row r="24" spans="1:5" s="141" customFormat="1" ht="14.25">
      <c r="A24" s="151"/>
      <c r="B24" s="139"/>
      <c r="C24" s="157"/>
      <c r="D24" s="157"/>
      <c r="E24" s="155"/>
    </row>
    <row r="25" spans="1:5" s="141" customFormat="1" ht="27" customHeight="1">
      <c r="A25" s="219" t="s">
        <v>499</v>
      </c>
      <c r="B25" s="219"/>
      <c r="C25" s="220" t="str">
        <f>C5</f>
        <v xml:space="preserve">REKAPITULACIJA RADOVA / SUMMARY TABLE FOR WORKS </v>
      </c>
      <c r="D25" s="220"/>
      <c r="E25" s="202">
        <f>SUM(E11:E23)</f>
        <v>0</v>
      </c>
    </row>
  </sheetData>
  <sheetProtection password="CC39" sheet="1" objects="1" scenarios="1"/>
  <mergeCells count="10">
    <mergeCell ref="C11:D11"/>
    <mergeCell ref="A1:B1"/>
    <mergeCell ref="C1:E1"/>
    <mergeCell ref="C3:D3"/>
    <mergeCell ref="C7:D7"/>
    <mergeCell ref="C13:D13"/>
    <mergeCell ref="C17:D17"/>
    <mergeCell ref="C19:D19"/>
    <mergeCell ref="A25:B25"/>
    <mergeCell ref="C25:D25"/>
  </mergeCells>
  <printOptions horizontalCentered="1"/>
  <pageMargins left="0.98425196850393704" right="0.98425196850393704" top="0.98425196850393704" bottom="0.98425196850393704" header="0.51181102362204722" footer="0.51181102362204722"/>
  <pageSetup paperSize="9" firstPageNumber="0" orientation="portrait" horizontalDpi="300" verticalDpi="300" r:id="rId1"/>
  <headerFooter alignWithMargins="0">
    <oddFooter>&amp;L&amp;"Arial Narrow,Regular"&amp;8&amp;F &amp;C&amp;A&amp;R&amp;8&amp;P / &amp;N</oddFooter>
  </headerFooter>
</worksheet>
</file>

<file path=xl/worksheets/sheet9.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2401</TotalTime>
  <Application>Microsoft Excel</Application>
  <DocSecurity>0</DocSecurity>
  <ScaleCrop>false</ScaleCrop>
  <HeadingPairs>
    <vt:vector size="4" baseType="variant">
      <vt:variant>
        <vt:lpstr>Worksheets</vt:lpstr>
      </vt:variant>
      <vt:variant>
        <vt:i4>9</vt:i4>
      </vt:variant>
      <vt:variant>
        <vt:lpstr>Named Ranges</vt:lpstr>
      </vt:variant>
      <vt:variant>
        <vt:i4>13</vt:i4>
      </vt:variant>
    </vt:vector>
  </HeadingPairs>
  <TitlesOfParts>
    <vt:vector size="22" baseType="lpstr">
      <vt:lpstr>40 Opšti opis</vt:lpstr>
      <vt:lpstr>40 Jaka struja</vt:lpstr>
      <vt:lpstr>41  Gromobran</vt:lpstr>
      <vt:lpstr>50 Telefoni</vt:lpstr>
      <vt:lpstr>51 Televizija</vt:lpstr>
      <vt:lpstr>52 Interfon</vt:lpstr>
      <vt:lpstr>53 Dojava pozara</vt:lpstr>
      <vt:lpstr>4-5 REKAPITULACIJA</vt:lpstr>
      <vt:lpstr>Sheet1</vt:lpstr>
      <vt:lpstr>'40 Jaka struja'!Print_Area</vt:lpstr>
      <vt:lpstr>'40 Opšti opis'!Print_Area</vt:lpstr>
      <vt:lpstr>'41  Gromobran'!Print_Area</vt:lpstr>
      <vt:lpstr>'50 Telefoni'!Print_Area</vt:lpstr>
      <vt:lpstr>'51 Televizija'!Print_Area</vt:lpstr>
      <vt:lpstr>'52 Interfon'!Print_Area</vt:lpstr>
      <vt:lpstr>'53 Dojava pozara'!Print_Area</vt:lpstr>
      <vt:lpstr>'40 Jaka struja'!Print_Titles</vt:lpstr>
      <vt:lpstr>'41  Gromobran'!Print_Titles</vt:lpstr>
      <vt:lpstr>'50 Telefoni'!Print_Titles</vt:lpstr>
      <vt:lpstr>'51 Televizija'!Print_Titles</vt:lpstr>
      <vt:lpstr>'52 Interfon'!Print_Titles</vt:lpstr>
      <vt:lpstr>'53 Dojava pozara'!Print_Titles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Djordje.Mojovic</cp:lastModifiedBy>
  <cp:revision>160</cp:revision>
  <cp:lastPrinted>2018-08-22T19:57:49Z</cp:lastPrinted>
  <dcterms:created xsi:type="dcterms:W3CDTF">2007-09-20T10:04:36Z</dcterms:created>
  <dcterms:modified xsi:type="dcterms:W3CDTF">2018-08-22T20:09:58Z</dcterms:modified>
</cp:coreProperties>
</file>