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dejan.carapic\Desktop\"/>
    </mc:Choice>
  </mc:AlternateContent>
  <bookViews>
    <workbookView xWindow="0" yWindow="0" windowWidth="24000" windowHeight="9630"/>
  </bookViews>
  <sheets>
    <sheet name="Србија-график" sheetId="12" r:id="rId1"/>
    <sheet name="окрузи-график" sheetId="10" r:id="rId2"/>
    <sheet name="општине-график" sheetId="8" r:id="rId3"/>
    <sheet name="преглед-табеларно" sheetId="4" r:id="rId4"/>
    <sheet name="база" sheetId="1" r:id="rId5"/>
    <sheet name="база2" sheetId="6" r:id="rId6"/>
    <sheet name="база3" sheetId="9" r:id="rId7"/>
  </sheets>
  <calcPr calcId="162913" iterateDelta="1E-4"/>
  <pivotCaches>
    <pivotCache cacheId="0" r:id="rId8"/>
  </pivotCaches>
</workbook>
</file>

<file path=xl/calcChain.xml><?xml version="1.0" encoding="utf-8"?>
<calcChain xmlns="http://schemas.openxmlformats.org/spreadsheetml/2006/main">
  <c r="J6" i="10" l="1"/>
  <c r="I6" i="10"/>
  <c r="H6" i="10"/>
  <c r="G6" i="10"/>
  <c r="F6" i="10"/>
  <c r="E6" i="10"/>
  <c r="D6" i="10"/>
  <c r="C6" i="10"/>
  <c r="J6" i="8"/>
  <c r="I6" i="8"/>
  <c r="H6" i="8"/>
  <c r="G6" i="8"/>
  <c r="F6" i="8"/>
  <c r="E6" i="8"/>
  <c r="D6" i="8"/>
  <c r="C6" i="8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6" i="4"/>
  <c r="K6" i="8" l="1"/>
  <c r="K6" i="10" l="1"/>
</calcChain>
</file>

<file path=xl/sharedStrings.xml><?xml version="1.0" encoding="utf-8"?>
<sst xmlns="http://schemas.openxmlformats.org/spreadsheetml/2006/main" count="611" uniqueCount="213">
  <si>
    <t>Управни округ</t>
  </si>
  <si>
    <t>Општина</t>
  </si>
  <si>
    <t>Стамбени</t>
  </si>
  <si>
    <t>Пословни</t>
  </si>
  <si>
    <t>Комерцијални</t>
  </si>
  <si>
    <t>Помоћни</t>
  </si>
  <si>
    <t>Економски</t>
  </si>
  <si>
    <t>Производни</t>
  </si>
  <si>
    <t>Остали</t>
  </si>
  <si>
    <t>Борски</t>
  </si>
  <si>
    <t>Бор</t>
  </si>
  <si>
    <t>Кладово</t>
  </si>
  <si>
    <t>Мајданпек</t>
  </si>
  <si>
    <t>Неготин</t>
  </si>
  <si>
    <t>Браничевски</t>
  </si>
  <si>
    <t>Пожаревац</t>
  </si>
  <si>
    <t>Велико Градиште</t>
  </si>
  <si>
    <t>Голубац</t>
  </si>
  <si>
    <t>Мало Црниће</t>
  </si>
  <si>
    <t>Жабари</t>
  </si>
  <si>
    <t>Петровац на Млави</t>
  </si>
  <si>
    <t>Кучево</t>
  </si>
  <si>
    <t>Жагубица</t>
  </si>
  <si>
    <t>Град Београд</t>
  </si>
  <si>
    <t>Зајечарски</t>
  </si>
  <si>
    <t>Зајечар</t>
  </si>
  <si>
    <t>Бољевац</t>
  </si>
  <si>
    <t>Књажевац</t>
  </si>
  <si>
    <t>Сокобања</t>
  </si>
  <si>
    <t>Западнобачки</t>
  </si>
  <si>
    <t>Апатин</t>
  </si>
  <si>
    <t>Кула</t>
  </si>
  <si>
    <t>Оџаци</t>
  </si>
  <si>
    <t>Сомбор</t>
  </si>
  <si>
    <t>Златиборски</t>
  </si>
  <si>
    <t>Ужице</t>
  </si>
  <si>
    <t>Бајина Башта</t>
  </si>
  <si>
    <t>Косјерић</t>
  </si>
  <si>
    <t>Пожега</t>
  </si>
  <si>
    <t>Чајетина</t>
  </si>
  <si>
    <t>Ариље</t>
  </si>
  <si>
    <t>Прибој</t>
  </si>
  <si>
    <t>Нова Варош</t>
  </si>
  <si>
    <t>Пријепоље</t>
  </si>
  <si>
    <t>Сјеница</t>
  </si>
  <si>
    <t>Јабланички</t>
  </si>
  <si>
    <t>Лесковац</t>
  </si>
  <si>
    <t>Бојник</t>
  </si>
  <si>
    <t>Лебане</t>
  </si>
  <si>
    <t>Медвеђа</t>
  </si>
  <si>
    <t>Власотинце</t>
  </si>
  <si>
    <t>Црна Трава</t>
  </si>
  <si>
    <t>Јужнобанатски</t>
  </si>
  <si>
    <t>Алибунар</t>
  </si>
  <si>
    <t>Бела Црква</t>
  </si>
  <si>
    <t>Вршац</t>
  </si>
  <si>
    <t>Ковачица</t>
  </si>
  <si>
    <t>Ковин</t>
  </si>
  <si>
    <t>Опово</t>
  </si>
  <si>
    <t>Панчево</t>
  </si>
  <si>
    <t>Пландиште</t>
  </si>
  <si>
    <t>Јужнобачки</t>
  </si>
  <si>
    <t>Нови Сад</t>
  </si>
  <si>
    <t>Бач</t>
  </si>
  <si>
    <t>Бачка Паланка</t>
  </si>
  <si>
    <t>Бачки Петровац</t>
  </si>
  <si>
    <t>Беочин</t>
  </si>
  <si>
    <t>Бечеј</t>
  </si>
  <si>
    <t>Врбас</t>
  </si>
  <si>
    <t>Жабаљ</t>
  </si>
  <si>
    <t>Србобран</t>
  </si>
  <si>
    <t>Темерин</t>
  </si>
  <si>
    <t>Тител</t>
  </si>
  <si>
    <t>Сремски Карловци</t>
  </si>
  <si>
    <t>Колубарски</t>
  </si>
  <si>
    <t>Ваљево</t>
  </si>
  <si>
    <t>Осечина</t>
  </si>
  <si>
    <t>Уб</t>
  </si>
  <si>
    <t>Лајковац</t>
  </si>
  <si>
    <t>Мионица</t>
  </si>
  <si>
    <t>Љиг</t>
  </si>
  <si>
    <t>Мачвански</t>
  </si>
  <si>
    <t>Шабац</t>
  </si>
  <si>
    <t>Лозница</t>
  </si>
  <si>
    <t>Богатић</t>
  </si>
  <si>
    <t>Владимирци</t>
  </si>
  <si>
    <t>Коцељева</t>
  </si>
  <si>
    <t>Мали Зворник</t>
  </si>
  <si>
    <t>Крупањ</t>
  </si>
  <si>
    <t>Љубовија</t>
  </si>
  <si>
    <t>Моравички</t>
  </si>
  <si>
    <t>Чачак</t>
  </si>
  <si>
    <t>Горњи Милановац</t>
  </si>
  <si>
    <t>Лучани</t>
  </si>
  <si>
    <t>Ивањица</t>
  </si>
  <si>
    <t>Нишавски</t>
  </si>
  <si>
    <t>Ниш</t>
  </si>
  <si>
    <t>Алексинац</t>
  </si>
  <si>
    <t>Гаџин Хан</t>
  </si>
  <si>
    <t>Дољевац</t>
  </si>
  <si>
    <t>Мерошина</t>
  </si>
  <si>
    <t>Ражањ</t>
  </si>
  <si>
    <t>Сврљиг</t>
  </si>
  <si>
    <t>Пиротски</t>
  </si>
  <si>
    <t>Пирот</t>
  </si>
  <si>
    <t>Бела Паланка</t>
  </si>
  <si>
    <t>Бабушница</t>
  </si>
  <si>
    <t>Димитровград</t>
  </si>
  <si>
    <t>Подунавски</t>
  </si>
  <si>
    <t>Смедерево</t>
  </si>
  <si>
    <t>Смедеревска Паланка</t>
  </si>
  <si>
    <t>Велика Плана</t>
  </si>
  <si>
    <t>Поморавски</t>
  </si>
  <si>
    <t>Јагодина</t>
  </si>
  <si>
    <t>Ћуприја</t>
  </si>
  <si>
    <t>Параћин</t>
  </si>
  <si>
    <t>Свилајнац</t>
  </si>
  <si>
    <t>Деспотовац</t>
  </si>
  <si>
    <t>Рековац</t>
  </si>
  <si>
    <t>Пчињски</t>
  </si>
  <si>
    <t>Врање</t>
  </si>
  <si>
    <t>Владичин Хан</t>
  </si>
  <si>
    <t>Сурдулица</t>
  </si>
  <si>
    <t>Босилеград</t>
  </si>
  <si>
    <t>Трговиште</t>
  </si>
  <si>
    <t>Бујановац</t>
  </si>
  <si>
    <t>Прешево</t>
  </si>
  <si>
    <t>Расински</t>
  </si>
  <si>
    <t>Крушевац</t>
  </si>
  <si>
    <t>Варварин</t>
  </si>
  <si>
    <t>Трстеник</t>
  </si>
  <si>
    <t>Ћићевац</t>
  </si>
  <si>
    <t>Александровац</t>
  </si>
  <si>
    <t>Брус</t>
  </si>
  <si>
    <t>Рашки</t>
  </si>
  <si>
    <t>Краљево</t>
  </si>
  <si>
    <t>Нови Пазар</t>
  </si>
  <si>
    <t>Врњачка Бања</t>
  </si>
  <si>
    <t>Рашка</t>
  </si>
  <si>
    <t>Тутин</t>
  </si>
  <si>
    <t>Севернобанатски</t>
  </si>
  <si>
    <t>Ада</t>
  </si>
  <si>
    <t>Кањижа</t>
  </si>
  <si>
    <t>Кикинда</t>
  </si>
  <si>
    <t>Нови Кнежевац</t>
  </si>
  <si>
    <t>Сента</t>
  </si>
  <si>
    <t>Чока</t>
  </si>
  <si>
    <t>Севернобачки</t>
  </si>
  <si>
    <t>Бачка Топола</t>
  </si>
  <si>
    <t>Мали Иђош</t>
  </si>
  <si>
    <t>Суботица</t>
  </si>
  <si>
    <t>Средњебанатски</t>
  </si>
  <si>
    <t>Житиште</t>
  </si>
  <si>
    <t>Зрењанин</t>
  </si>
  <si>
    <t>Нова Црња</t>
  </si>
  <si>
    <t>Нови Бечеј</t>
  </si>
  <si>
    <t>Сечањ</t>
  </si>
  <si>
    <t>Сремски</t>
  </si>
  <si>
    <t>Сремска Митровица</t>
  </si>
  <si>
    <t>Шид</t>
  </si>
  <si>
    <t>Инђија</t>
  </si>
  <si>
    <t>Ириг</t>
  </si>
  <si>
    <t>Рума</t>
  </si>
  <si>
    <t>Стара Пазова</t>
  </si>
  <si>
    <t>Пећинци</t>
  </si>
  <si>
    <t>Топлички</t>
  </si>
  <si>
    <t>Блаце</t>
  </si>
  <si>
    <t>Житорађа</t>
  </si>
  <si>
    <t>Куршумлија</t>
  </si>
  <si>
    <t>Прокупље</t>
  </si>
  <si>
    <t>Шумадијски</t>
  </si>
  <si>
    <t>Крагујевац</t>
  </si>
  <si>
    <t>Аранђеловац</t>
  </si>
  <si>
    <t>Топола</t>
  </si>
  <si>
    <t>Рача</t>
  </si>
  <si>
    <t>Баточина</t>
  </si>
  <si>
    <t>Кнић</t>
  </si>
  <si>
    <t>Лапово</t>
  </si>
  <si>
    <t>Земун</t>
  </si>
  <si>
    <t>Младеновац</t>
  </si>
  <si>
    <t>Лазаревац</t>
  </si>
  <si>
    <t>Чукарица</t>
  </si>
  <si>
    <t>Нови Београд</t>
  </si>
  <si>
    <t>Палилула</t>
  </si>
  <si>
    <t>Раковица</t>
  </si>
  <si>
    <t>Стари град</t>
  </si>
  <si>
    <t>Гроцка</t>
  </si>
  <si>
    <t>Вождовац</t>
  </si>
  <si>
    <t>Врачар</t>
  </si>
  <si>
    <t>Звездара</t>
  </si>
  <si>
    <t>Барајево</t>
  </si>
  <si>
    <t>Савски венац</t>
  </si>
  <si>
    <t>Обреновац</t>
  </si>
  <si>
    <t>Сопот</t>
  </si>
  <si>
    <t>Сурчин</t>
  </si>
  <si>
    <t xml:space="preserve">Производни </t>
  </si>
  <si>
    <t xml:space="preserve">Остали </t>
  </si>
  <si>
    <t xml:space="preserve">Економски </t>
  </si>
  <si>
    <t xml:space="preserve">Помоћни </t>
  </si>
  <si>
    <t xml:space="preserve">Комерцијални </t>
  </si>
  <si>
    <t xml:space="preserve">Пословни </t>
  </si>
  <si>
    <t xml:space="preserve">Стамбени </t>
  </si>
  <si>
    <t>Укупно</t>
  </si>
  <si>
    <t>Изаберите општину</t>
  </si>
  <si>
    <t>Република Србија</t>
  </si>
  <si>
    <t>Округ</t>
  </si>
  <si>
    <r>
      <t xml:space="preserve">Република Србија                                                                                                                                                                                                                                                                                 Министарство грађевинарства, саобраћаја и инфраструктуре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Број пописаних објеката по окрузима и општинама - табеларно</t>
    </r>
    <r>
      <rPr>
        <sz val="11"/>
        <color theme="1"/>
        <rFont val="Calibri"/>
        <family val="2"/>
        <charset val="238"/>
        <scheme val="minor"/>
      </rPr>
      <t xml:space="preserve">                    </t>
    </r>
  </si>
  <si>
    <t>Изаберите округ</t>
  </si>
  <si>
    <r>
      <t xml:space="preserve">Република Србија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Министарство грађевинарства, саобраћаја и инфраструктуре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Број пописаних објеката по окрузима и проценат расподеле по категоријама у укупном броју                                                                                                      </t>
    </r>
  </si>
  <si>
    <t>Стамб.-послов.</t>
  </si>
  <si>
    <t xml:space="preserve">Стамб.-послов. </t>
  </si>
  <si>
    <r>
      <t xml:space="preserve">Република Србија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Министарство грађевинарства, саобраћаја и инфраструктуре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Број пописаних објеката по општинама и проценат расподеле по категоријама у укупном броју                                                                                                      </t>
    </r>
  </si>
  <si>
    <r>
      <t xml:space="preserve">Република Србија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Министарство грађевинарства, саобраћаја и инфраструктуре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Број пописаних објеката у Републици Србији и проценат расподеле по категоријама у укупном броју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</si>
</sst>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General"/>
    <numFmt numFmtId="165" formatCode="[$-241A]General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thin">
        <color auto="1"/>
      </left>
      <right/>
      <top style="thin">
        <color theme="4" tint="0.39997558519241921"/>
      </top>
      <bottom style="thin">
        <color auto="1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5" fillId="0" borderId="0"/>
    <xf numFmtId="164" fontId="6" fillId="0" borderId="0"/>
    <xf numFmtId="0" fontId="7" fillId="0" borderId="0"/>
    <xf numFmtId="165" fontId="6" fillId="0" borderId="0"/>
  </cellStyleXfs>
  <cellXfs count="27"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2" fillId="6" borderId="3" xfId="0" applyFont="1" applyFill="1" applyBorder="1"/>
    <xf numFmtId="0" fontId="2" fillId="3" borderId="4" xfId="0" applyFont="1" applyFill="1" applyBorder="1" applyAlignment="1">
      <alignment horizontal="left"/>
    </xf>
    <xf numFmtId="3" fontId="2" fillId="3" borderId="5" xfId="0" applyNumberFormat="1" applyFont="1" applyFill="1" applyBorder="1"/>
    <xf numFmtId="3" fontId="2" fillId="3" borderId="6" xfId="0" applyNumberFormat="1" applyFont="1" applyFill="1" applyBorder="1"/>
    <xf numFmtId="3" fontId="2" fillId="3" borderId="7" xfId="0" applyNumberFormat="1" applyFont="1" applyFill="1" applyBorder="1"/>
    <xf numFmtId="0" fontId="10" fillId="4" borderId="0" xfId="0" applyFont="1" applyFill="1" applyBorder="1" applyAlignment="1">
      <alignment horizontal="center"/>
    </xf>
    <xf numFmtId="3" fontId="9" fillId="7" borderId="0" xfId="0" applyNumberFormat="1" applyFont="1" applyFill="1"/>
    <xf numFmtId="3" fontId="9" fillId="3" borderId="0" xfId="0" applyNumberFormat="1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8" fillId="2" borderId="0" xfId="0" applyFont="1" applyFill="1" applyAlignment="1">
      <alignment horizontal="right"/>
    </xf>
    <xf numFmtId="0" fontId="8" fillId="2" borderId="8" xfId="0" applyFont="1" applyFill="1" applyBorder="1"/>
    <xf numFmtId="0" fontId="8" fillId="2" borderId="9" xfId="0" applyFont="1" applyFill="1" applyBorder="1"/>
    <xf numFmtId="3" fontId="8" fillId="2" borderId="9" xfId="0" applyNumberFormat="1" applyFont="1" applyFill="1" applyBorder="1"/>
    <xf numFmtId="0" fontId="0" fillId="2" borderId="0" xfId="0" applyFill="1" applyAlignment="1">
      <alignment horizontal="center" wrapText="1"/>
    </xf>
  </cellXfs>
  <cellStyles count="7">
    <cellStyle name="Excel Built-in Normal" xfId="4"/>
    <cellStyle name="Excel Built-in Normal 2" xfId="5"/>
    <cellStyle name="Excel Built-in Normal 3" xfId="6"/>
    <cellStyle name="Normal" xfId="0" builtinId="0"/>
    <cellStyle name="Normal 2" xfId="3"/>
    <cellStyle name="Normal 3" xfId="1"/>
    <cellStyle name="Normal 5" xfId="2"/>
  </cellStyles>
  <dxfs count="5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bottom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Република</a:t>
            </a:r>
            <a:r>
              <a:rPr lang="sr-Cyrl-RS" baseline="0"/>
              <a:t> Србија</a:t>
            </a:r>
            <a:endParaRPr lang="en-US"/>
          </a:p>
        </c:rich>
      </c:tx>
      <c:layout>
        <c:manualLayout>
          <c:xMode val="edge"/>
          <c:yMode val="edge"/>
          <c:x val="0.32506434884045293"/>
          <c:y val="3.797468354430379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'Србија-график'!$C$4:$J$4</c:f>
              <c:strCache>
                <c:ptCount val="8"/>
                <c:pt idx="0">
                  <c:v>Стамбени</c:v>
                </c:pt>
                <c:pt idx="1">
                  <c:v>Пословни</c:v>
                </c:pt>
                <c:pt idx="2">
                  <c:v>Стамб.-послов.</c:v>
                </c:pt>
                <c:pt idx="3">
                  <c:v>Комерцијални</c:v>
                </c:pt>
                <c:pt idx="4">
                  <c:v>Помоћни</c:v>
                </c:pt>
                <c:pt idx="5">
                  <c:v>Економски</c:v>
                </c:pt>
                <c:pt idx="6">
                  <c:v>Производни</c:v>
                </c:pt>
                <c:pt idx="7">
                  <c:v>Остали</c:v>
                </c:pt>
              </c:strCache>
            </c:strRef>
          </c:cat>
          <c:val>
            <c:numRef>
              <c:f>'Србија-график'!$C$6:$J$6</c:f>
              <c:numCache>
                <c:formatCode>#,##0</c:formatCode>
                <c:ptCount val="8"/>
                <c:pt idx="0">
                  <c:v>940656</c:v>
                </c:pt>
                <c:pt idx="1">
                  <c:v>36612</c:v>
                </c:pt>
                <c:pt idx="2">
                  <c:v>18918</c:v>
                </c:pt>
                <c:pt idx="3">
                  <c:v>17470</c:v>
                </c:pt>
                <c:pt idx="4">
                  <c:v>711450</c:v>
                </c:pt>
                <c:pt idx="5">
                  <c:v>242475</c:v>
                </c:pt>
                <c:pt idx="6">
                  <c:v>9260</c:v>
                </c:pt>
                <c:pt idx="7">
                  <c:v>18594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8-4D56-9E7F-61EAF66F835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04752304512663"/>
          <c:y val="8.7330476095551349E-2"/>
          <c:w val="0.25530513395970433"/>
          <c:h val="0.83367254726070639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'окрузи-график'!$B$6</c:f>
              <c:strCache>
                <c:ptCount val="1"/>
                <c:pt idx="0">
                  <c:v>Борски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'окрузи-график'!$C$4:$J$4</c:f>
              <c:strCache>
                <c:ptCount val="8"/>
                <c:pt idx="0">
                  <c:v>Стамбени</c:v>
                </c:pt>
                <c:pt idx="1">
                  <c:v>Пословни</c:v>
                </c:pt>
                <c:pt idx="2">
                  <c:v>Стамб.-послов.</c:v>
                </c:pt>
                <c:pt idx="3">
                  <c:v>Комерцијални</c:v>
                </c:pt>
                <c:pt idx="4">
                  <c:v>Помоћни</c:v>
                </c:pt>
                <c:pt idx="5">
                  <c:v>Економски</c:v>
                </c:pt>
                <c:pt idx="6">
                  <c:v>Производни</c:v>
                </c:pt>
                <c:pt idx="7">
                  <c:v>Остали</c:v>
                </c:pt>
              </c:strCache>
            </c:strRef>
          </c:cat>
          <c:val>
            <c:numRef>
              <c:f>'окрузи-график'!$C$6:$J$6</c:f>
              <c:numCache>
                <c:formatCode>#,##0</c:formatCode>
                <c:ptCount val="8"/>
                <c:pt idx="0">
                  <c:v>13175</c:v>
                </c:pt>
                <c:pt idx="1">
                  <c:v>1106</c:v>
                </c:pt>
                <c:pt idx="2">
                  <c:v>0</c:v>
                </c:pt>
                <c:pt idx="3">
                  <c:v>0</c:v>
                </c:pt>
                <c:pt idx="4">
                  <c:v>3898</c:v>
                </c:pt>
                <c:pt idx="5">
                  <c:v>3892</c:v>
                </c:pt>
                <c:pt idx="6">
                  <c:v>23</c:v>
                </c:pt>
                <c:pt idx="7">
                  <c:v>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C-467A-B186-CB46B881BFB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95048047396212"/>
          <c:y val="0.16445358744571342"/>
          <c:w val="0.26913584388829687"/>
          <c:h val="0.74706864344659618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'општине-график'!$B$6</c:f>
              <c:strCache>
                <c:ptCount val="1"/>
                <c:pt idx="0">
                  <c:v>Ада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'општине-график'!$C$4:$J$4</c:f>
              <c:strCache>
                <c:ptCount val="8"/>
                <c:pt idx="0">
                  <c:v>Стамбени</c:v>
                </c:pt>
                <c:pt idx="1">
                  <c:v>Пословни</c:v>
                </c:pt>
                <c:pt idx="2">
                  <c:v>Стамб.-послов.</c:v>
                </c:pt>
                <c:pt idx="3">
                  <c:v>Комерцијални</c:v>
                </c:pt>
                <c:pt idx="4">
                  <c:v>Помоћни</c:v>
                </c:pt>
                <c:pt idx="5">
                  <c:v>Економски</c:v>
                </c:pt>
                <c:pt idx="6">
                  <c:v>Производни</c:v>
                </c:pt>
                <c:pt idx="7">
                  <c:v>Остали</c:v>
                </c:pt>
              </c:strCache>
            </c:strRef>
          </c:cat>
          <c:val>
            <c:numRef>
              <c:f>'општине-график'!$C$6:$J$6</c:f>
              <c:numCache>
                <c:formatCode>#,##0</c:formatCode>
                <c:ptCount val="8"/>
                <c:pt idx="0">
                  <c:v>1039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2536</c:v>
                </c:pt>
                <c:pt idx="5">
                  <c:v>86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3-4495-9C1E-E3867B3F55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54878811031696"/>
          <c:y val="5.3342394700662418E-2"/>
          <c:w val="0.2561769067218917"/>
          <c:h val="0.9097669041369829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</xdr:row>
      <xdr:rowOff>161925</xdr:rowOff>
    </xdr:from>
    <xdr:to>
      <xdr:col>10</xdr:col>
      <xdr:colOff>933450</xdr:colOff>
      <xdr:row>22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10</xdr:col>
      <xdr:colOff>923925</xdr:colOff>
      <xdr:row>23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19051</xdr:colOff>
      <xdr:row>6</xdr:row>
      <xdr:rowOff>171449</xdr:rowOff>
    </xdr:from>
    <xdr:ext cx="1533524" cy="1187954"/>
    <xdr:sp macro="" textlink="">
      <xdr:nvSpPr>
        <xdr:cNvPr id="3" name="TextBox 2"/>
        <xdr:cNvSpPr txBox="1"/>
      </xdr:nvSpPr>
      <xdr:spPr>
        <a:xfrm>
          <a:off x="628651" y="1323974"/>
          <a:ext cx="1533524" cy="118795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r-Cyrl-RS" sz="1000"/>
            <a:t>Кликом на округ са десне стране појавиће се стрелица за падајући мени. Кликом на стрелицу бирате жељени</a:t>
          </a:r>
          <a:r>
            <a:rPr lang="sr-Cyrl-RS" sz="1000" baseline="0"/>
            <a:t> округ</a:t>
          </a:r>
          <a:r>
            <a:rPr lang="sr-Cyrl-RS" sz="1000"/>
            <a:t> за тражене податке.</a:t>
          </a:r>
          <a:endParaRPr lang="en-US" sz="10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10</xdr:col>
      <xdr:colOff>923925</xdr:colOff>
      <xdr:row>23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19051</xdr:colOff>
      <xdr:row>6</xdr:row>
      <xdr:rowOff>171449</xdr:rowOff>
    </xdr:from>
    <xdr:ext cx="1533524" cy="1187954"/>
    <xdr:sp macro="" textlink="">
      <xdr:nvSpPr>
        <xdr:cNvPr id="4" name="TextBox 3"/>
        <xdr:cNvSpPr txBox="1"/>
      </xdr:nvSpPr>
      <xdr:spPr>
        <a:xfrm>
          <a:off x="628651" y="1323974"/>
          <a:ext cx="1533524" cy="118795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r-Cyrl-RS" sz="1000"/>
            <a:t>Кликом на општину са десне стране појавиће се стрелица за падајући мени. Кликом на стрелицу бирате жељену општину за тражене податке.</a:t>
          </a:r>
          <a:endParaRPr lang="en-US" sz="10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114300</xdr:colOff>
      <xdr:row>4</xdr:row>
      <xdr:rowOff>57149</xdr:rowOff>
    </xdr:from>
    <xdr:ext cx="1647825" cy="914401"/>
    <xdr:sp macro="" textlink="">
      <xdr:nvSpPr>
        <xdr:cNvPr id="2" name="TextBox 1"/>
        <xdr:cNvSpPr txBox="1"/>
      </xdr:nvSpPr>
      <xdr:spPr>
        <a:xfrm>
          <a:off x="8524875" y="819149"/>
          <a:ext cx="1647825" cy="9144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r-Cyrl-RS" sz="1000"/>
            <a:t>Кликом на "плусић"</a:t>
          </a:r>
          <a:r>
            <a:rPr lang="sr-Cyrl-RS" sz="1000" baseline="0"/>
            <a:t> поред имена округа добијају се детаљни подаци по општинама траженог округа</a:t>
          </a:r>
          <a:endParaRPr lang="en-US" sz="10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rle" refreshedDate="42880.728020138886" createdVersion="4" refreshedVersion="4" minRefreshableVersion="3" recordCount="162">
  <cacheSource type="worksheet">
    <worksheetSource name="baza"/>
  </cacheSource>
  <cacheFields count="10">
    <cacheField name="Управни округ" numFmtId="0">
      <sharedItems count="25">
        <s v="Борски"/>
        <s v="Браничевски"/>
        <s v="Град Београд"/>
        <s v="Зајечарски"/>
        <s v="Западнобачки"/>
        <s v="Златиборски"/>
        <s v="Јабланички"/>
        <s v="Јужнобанатски"/>
        <s v="Јужнобачки"/>
        <s v="Колубарски"/>
        <s v="Мачвански"/>
        <s v="Моравички"/>
        <s v="Нишавски"/>
        <s v="Пиротски"/>
        <s v="Подунавски"/>
        <s v="Поморавски"/>
        <s v="Пчињски"/>
        <s v="Расински"/>
        <s v="Рашки"/>
        <s v="Севернобанатски"/>
        <s v="Севернобачки"/>
        <s v="Средњебанатски"/>
        <s v="Сремски"/>
        <s v="Топлички"/>
        <s v="Шумадијски"/>
      </sharedItems>
    </cacheField>
    <cacheField name="Општина" numFmtId="0">
      <sharedItems count="162">
        <s v="Бор"/>
        <s v="Кладово"/>
        <s v="Мајданпек"/>
        <s v="Неготин"/>
        <s v="Пожаревац"/>
        <s v="Велико Градиште"/>
        <s v="Голубац"/>
        <s v="Мало Црниће"/>
        <s v="Жабари"/>
        <s v="Петровац на Млави"/>
        <s v="Кучево"/>
        <s v="Жагубица"/>
        <s v="Земун"/>
        <s v="Младеновац"/>
        <s v="Лазаревац"/>
        <s v="Чукарица"/>
        <s v="Нови Београд"/>
        <s v="Палилула"/>
        <s v="Раковица"/>
        <s v="Стари град"/>
        <s v="Гроцка"/>
        <s v="Вождовац"/>
        <s v="Врачар"/>
        <s v="Звездара"/>
        <s v="Барајево"/>
        <s v="Савски венац"/>
        <s v="Обреновац"/>
        <s v="Сопот"/>
        <s v="Сурчин"/>
        <s v="Град Београд"/>
        <s v="Зајечар"/>
        <s v="Бољевац"/>
        <s v="Књажевац"/>
        <s v="Сокобања"/>
        <s v="Апатин"/>
        <s v="Кула"/>
        <s v="Оџаци"/>
        <s v="Сомбор"/>
        <s v="Ужице"/>
        <s v="Бајина Башта"/>
        <s v="Косјерић"/>
        <s v="Пожега"/>
        <s v="Чајетина"/>
        <s v="Ариље"/>
        <s v="Прибој"/>
        <s v="Нова Варош"/>
        <s v="Пријепоље"/>
        <s v="Сјеница"/>
        <s v="Лесковац"/>
        <s v="Бојник"/>
        <s v="Лебане"/>
        <s v="Медвеђа"/>
        <s v="Власотинце"/>
        <s v="Црна Трава"/>
        <s v="Алибунар"/>
        <s v="Бела Црква"/>
        <s v="Вршац"/>
        <s v="Ковачица"/>
        <s v="Ковин"/>
        <s v="Опово"/>
        <s v="Панчево"/>
        <s v="Пландиште"/>
        <s v="Нови Сад"/>
        <s v="Бач"/>
        <s v="Бачка Паланка"/>
        <s v="Бачки Петровац"/>
        <s v="Беочин"/>
        <s v="Бечеј"/>
        <s v="Врбас"/>
        <s v="Жабаљ"/>
        <s v="Србобран"/>
        <s v="Темерин"/>
        <s v="Тител"/>
        <s v="Сремски Карловци"/>
        <s v="Ваљево"/>
        <s v="Осечина"/>
        <s v="Уб"/>
        <s v="Лајковац"/>
        <s v="Мионица"/>
        <s v="Љиг"/>
        <s v="Шабац"/>
        <s v="Лозница"/>
        <s v="Богатић"/>
        <s v="Владимирци"/>
        <s v="Коцељева"/>
        <s v="Мали Зворник"/>
        <s v="Крупањ"/>
        <s v="Љубовија"/>
        <s v="Чачак"/>
        <s v="Горњи Милановац"/>
        <s v="Лучани"/>
        <s v="Ивањица"/>
        <s v="Ниш"/>
        <s v="Алексинац"/>
        <s v="Гаџин Хан"/>
        <s v="Дољевац"/>
        <s v="Мерошина"/>
        <s v="Ражањ"/>
        <s v="Сврљиг"/>
        <s v="Пирот"/>
        <s v="Бела Паланка"/>
        <s v="Бабушница"/>
        <s v="Димитровград"/>
        <s v="Смедерево"/>
        <s v="Смедеревска Паланка"/>
        <s v="Велика Плана"/>
        <s v="Јагодина"/>
        <s v="Ћуприја"/>
        <s v="Параћин"/>
        <s v="Свилајнац"/>
        <s v="Деспотовац"/>
        <s v="Рековац"/>
        <s v="Врање"/>
        <s v="Владичин Хан"/>
        <s v="Сурдулица"/>
        <s v="Босилеград"/>
        <s v="Трговиште"/>
        <s v="Бујановац"/>
        <s v="Прешево"/>
        <s v="Крушевац"/>
        <s v="Варварин"/>
        <s v="Трстеник"/>
        <s v="Ћићевац"/>
        <s v="Александровац"/>
        <s v="Брус"/>
        <s v="Краљево"/>
        <s v="Нови Пазар"/>
        <s v="Врњачка Бања"/>
        <s v="Рашка"/>
        <s v="Тутин"/>
        <s v="Ада"/>
        <s v="Кањижа"/>
        <s v="Кикинда"/>
        <s v="Нови Кнежевац"/>
        <s v="Сента"/>
        <s v="Чока"/>
        <s v="Бачка Топола"/>
        <s v="Мали Иђош"/>
        <s v="Суботица"/>
        <s v="Житиште"/>
        <s v="Зрењанин"/>
        <s v="Нова Црња"/>
        <s v="Нови Бечеј"/>
        <s v="Сечањ"/>
        <s v="Сремска Митровица"/>
        <s v="Шид"/>
        <s v="Инђија"/>
        <s v="Ириг"/>
        <s v="Рума"/>
        <s v="Стара Пазова"/>
        <s v="Пећинци"/>
        <s v="Блаце"/>
        <s v="Житорађа"/>
        <s v="Куршумлија"/>
        <s v="Прокупље"/>
        <s v="Крагујевац"/>
        <s v="Аранђеловац"/>
        <s v="Топола"/>
        <s v="Рача"/>
        <s v="Баточина"/>
        <s v="Кнић"/>
        <s v="Лапово"/>
      </sharedItems>
    </cacheField>
    <cacheField name="Стамбени" numFmtId="3">
      <sharedItems containsSemiMixedTypes="0" containsString="0" containsNumber="1" containsInteger="1" minValue="0" maxValue="36350"/>
    </cacheField>
    <cacheField name="Пословни" numFmtId="3">
      <sharedItems containsSemiMixedTypes="0" containsString="0" containsNumber="1" containsInteger="1" minValue="0" maxValue="2686"/>
    </cacheField>
    <cacheField name="Стамб.-послов." numFmtId="3">
      <sharedItems containsSemiMixedTypes="0" containsString="0" containsNumber="1" containsInteger="1" minValue="0" maxValue="5473"/>
    </cacheField>
    <cacheField name="Комерцијални" numFmtId="3">
      <sharedItems containsSemiMixedTypes="0" containsString="0" containsNumber="1" containsInteger="1" minValue="0" maxValue="2375"/>
    </cacheField>
    <cacheField name="Помоћни" numFmtId="3">
      <sharedItems containsSemiMixedTypes="0" containsString="0" containsNumber="1" containsInteger="1" minValue="0" maxValue="39620"/>
    </cacheField>
    <cacheField name="Економски" numFmtId="3">
      <sharedItems containsString="0" containsBlank="1" containsNumber="1" containsInteger="1" minValue="0" maxValue="21636"/>
    </cacheField>
    <cacheField name="Производни" numFmtId="3">
      <sharedItems containsSemiMixedTypes="0" containsString="0" containsNumber="1" containsInteger="1" minValue="0" maxValue="968"/>
    </cacheField>
    <cacheField name="Остали" numFmtId="3">
      <sharedItems containsSemiMixedTypes="0" containsString="0" containsNumber="1" containsInteger="1" minValue="0" maxValue="21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2">
  <r>
    <x v="0"/>
    <x v="0"/>
    <n v="423"/>
    <n v="0"/>
    <n v="0"/>
    <n v="0"/>
    <n v="122"/>
    <n v="455"/>
    <n v="0"/>
    <n v="0"/>
  </r>
  <r>
    <x v="0"/>
    <x v="1"/>
    <n v="365"/>
    <n v="0"/>
    <n v="0"/>
    <n v="0"/>
    <n v="456"/>
    <n v="356"/>
    <n v="0"/>
    <n v="0"/>
  </r>
  <r>
    <x v="0"/>
    <x v="2"/>
    <n v="4290"/>
    <n v="283"/>
    <n v="0"/>
    <n v="0"/>
    <n v="1700"/>
    <n v="575"/>
    <n v="0"/>
    <n v="0"/>
  </r>
  <r>
    <x v="0"/>
    <x v="3"/>
    <n v="8097"/>
    <n v="823"/>
    <n v="0"/>
    <n v="0"/>
    <n v="1620"/>
    <n v="2506"/>
    <n v="23"/>
    <n v="2148"/>
  </r>
  <r>
    <x v="1"/>
    <x v="4"/>
    <n v="3092"/>
    <n v="120"/>
    <n v="0"/>
    <n v="23"/>
    <n v="2814"/>
    <n v="729"/>
    <n v="0"/>
    <n v="293"/>
  </r>
  <r>
    <x v="1"/>
    <x v="5"/>
    <n v="4428"/>
    <n v="5"/>
    <n v="0"/>
    <n v="0"/>
    <n v="13748"/>
    <m/>
    <n v="0"/>
    <n v="0"/>
  </r>
  <r>
    <x v="1"/>
    <x v="6"/>
    <n v="2294"/>
    <n v="13"/>
    <n v="0"/>
    <n v="13"/>
    <n v="1029"/>
    <n v="365"/>
    <n v="0"/>
    <n v="63"/>
  </r>
  <r>
    <x v="1"/>
    <x v="7"/>
    <n v="1193"/>
    <n v="0"/>
    <n v="0"/>
    <n v="0"/>
    <n v="2386"/>
    <n v="0"/>
    <n v="0"/>
    <n v="0"/>
  </r>
  <r>
    <x v="1"/>
    <x v="8"/>
    <n v="2399"/>
    <n v="33"/>
    <n v="0"/>
    <n v="0"/>
    <n v="3377"/>
    <n v="320"/>
    <n v="67"/>
    <n v="163"/>
  </r>
  <r>
    <x v="1"/>
    <x v="9"/>
    <n v="15096"/>
    <n v="672"/>
    <n v="0"/>
    <n v="0"/>
    <n v="8966"/>
    <n v="4313"/>
    <n v="1"/>
    <n v="15"/>
  </r>
  <r>
    <x v="1"/>
    <x v="10"/>
    <n v="6709"/>
    <n v="52"/>
    <n v="0"/>
    <n v="476"/>
    <n v="6146"/>
    <n v="4597"/>
    <n v="7"/>
    <n v="20"/>
  </r>
  <r>
    <x v="1"/>
    <x v="11"/>
    <n v="3413"/>
    <n v="149"/>
    <n v="0"/>
    <n v="2"/>
    <n v="3837"/>
    <n v="1502"/>
    <n v="10"/>
    <n v="21"/>
  </r>
  <r>
    <x v="2"/>
    <x v="12"/>
    <n v="30565"/>
    <n v="2686"/>
    <n v="5473"/>
    <n v="1253"/>
    <n v="1973"/>
    <n v="739"/>
    <n v="968"/>
    <n v="357"/>
  </r>
  <r>
    <x v="2"/>
    <x v="13"/>
    <n v="826"/>
    <n v="46"/>
    <n v="0"/>
    <n v="0"/>
    <n v="939"/>
    <n v="0"/>
    <n v="0"/>
    <n v="101"/>
  </r>
  <r>
    <x v="2"/>
    <x v="14"/>
    <n v="1365"/>
    <n v="102"/>
    <n v="0"/>
    <n v="0"/>
    <n v="920"/>
    <n v="0"/>
    <n v="0"/>
    <n v="10"/>
  </r>
  <r>
    <x v="2"/>
    <x v="15"/>
    <n v="30932"/>
    <n v="1683"/>
    <n v="1153"/>
    <n v="175"/>
    <n v="2820"/>
    <n v="169"/>
    <n v="701"/>
    <n v="371"/>
  </r>
  <r>
    <x v="2"/>
    <x v="16"/>
    <n v="8936"/>
    <n v="1280"/>
    <n v="1628"/>
    <n v="390"/>
    <n v="638"/>
    <n v="51"/>
    <n v="934"/>
    <n v="116"/>
  </r>
  <r>
    <x v="2"/>
    <x v="17"/>
    <n v="33245"/>
    <n v="1721"/>
    <n v="3969"/>
    <n v="1111"/>
    <n v="629"/>
    <n v="370"/>
    <n v="213"/>
    <n v="303"/>
  </r>
  <r>
    <x v="2"/>
    <x v="18"/>
    <n v="14979"/>
    <n v="585"/>
    <n v="1712"/>
    <n v="688"/>
    <n v="322"/>
    <n v="18"/>
    <n v="17"/>
    <n v="186"/>
  </r>
  <r>
    <x v="2"/>
    <x v="19"/>
    <n v="5331"/>
    <n v="550"/>
    <n v="253"/>
    <n v="82"/>
    <n v="45"/>
    <n v="0"/>
    <n v="0"/>
    <n v="142"/>
  </r>
  <r>
    <x v="2"/>
    <x v="20"/>
    <n v="1880"/>
    <n v="314"/>
    <n v="0"/>
    <n v="0"/>
    <n v="284"/>
    <n v="17"/>
    <n v="1"/>
    <n v="63"/>
  </r>
  <r>
    <x v="2"/>
    <x v="21"/>
    <n v="31751"/>
    <n v="1890"/>
    <n v="1253"/>
    <n v="190"/>
    <n v="3342"/>
    <n v="153"/>
    <n v="759"/>
    <n v="446"/>
  </r>
  <r>
    <x v="2"/>
    <x v="22"/>
    <n v="5854"/>
    <n v="329"/>
    <n v="338"/>
    <n v="54"/>
    <n v="110"/>
    <n v="0"/>
    <n v="0"/>
    <n v="172"/>
  </r>
  <r>
    <x v="2"/>
    <x v="23"/>
    <n v="25581"/>
    <n v="2552"/>
    <n v="790"/>
    <n v="142"/>
    <n v="2099"/>
    <n v="163"/>
    <n v="61"/>
    <n v="394"/>
  </r>
  <r>
    <x v="2"/>
    <x v="24"/>
    <n v="481"/>
    <n v="29"/>
    <n v="0"/>
    <n v="0"/>
    <n v="214"/>
    <n v="4"/>
    <n v="0"/>
    <n v="8"/>
  </r>
  <r>
    <x v="2"/>
    <x v="25"/>
    <n v="5920"/>
    <n v="156"/>
    <n v="95"/>
    <n v="37"/>
    <n v="194"/>
    <n v="0"/>
    <n v="0"/>
    <n v="289"/>
  </r>
  <r>
    <x v="2"/>
    <x v="26"/>
    <n v="2178"/>
    <n v="120"/>
    <n v="0"/>
    <n v="0"/>
    <n v="2637"/>
    <n v="105"/>
    <n v="4"/>
    <n v="11"/>
  </r>
  <r>
    <x v="2"/>
    <x v="27"/>
    <n v="347"/>
    <n v="29"/>
    <n v="0"/>
    <n v="0"/>
    <n v="229"/>
    <n v="0"/>
    <n v="0"/>
    <n v="32"/>
  </r>
  <r>
    <x v="2"/>
    <x v="28"/>
    <n v="680"/>
    <n v="101"/>
    <n v="0"/>
    <n v="52"/>
    <n v="385"/>
    <n v="20"/>
    <n v="24"/>
    <n v="5"/>
  </r>
  <r>
    <x v="2"/>
    <x v="29"/>
    <n v="2447"/>
    <n v="340"/>
    <n v="476"/>
    <n v="44"/>
    <n v="257"/>
    <n v="514"/>
    <n v="367"/>
    <n v="53"/>
  </r>
  <r>
    <x v="3"/>
    <x v="30"/>
    <n v="9568"/>
    <n v="47"/>
    <n v="0"/>
    <n v="78"/>
    <n v="10462"/>
    <n v="6311"/>
    <n v="0"/>
    <n v="0"/>
  </r>
  <r>
    <x v="3"/>
    <x v="31"/>
    <n v="706"/>
    <n v="80"/>
    <n v="0"/>
    <n v="0"/>
    <n v="692"/>
    <n v="52"/>
    <n v="44"/>
    <n v="87"/>
  </r>
  <r>
    <x v="3"/>
    <x v="32"/>
    <n v="4102"/>
    <n v="329"/>
    <n v="0"/>
    <n v="28"/>
    <n v="6485"/>
    <n v="11"/>
    <n v="14"/>
    <n v="11"/>
  </r>
  <r>
    <x v="3"/>
    <x v="33"/>
    <n v="679"/>
    <n v="14"/>
    <n v="0"/>
    <n v="0"/>
    <n v="600"/>
    <n v="0"/>
    <n v="0"/>
    <n v="0"/>
  </r>
  <r>
    <x v="4"/>
    <x v="34"/>
    <n v="586"/>
    <n v="60"/>
    <n v="0"/>
    <n v="0"/>
    <n v="5553"/>
    <n v="0"/>
    <n v="0"/>
    <n v="1168"/>
  </r>
  <r>
    <x v="4"/>
    <x v="35"/>
    <n v="0"/>
    <n v="0"/>
    <n v="0"/>
    <n v="0"/>
    <n v="0"/>
    <n v="0"/>
    <n v="0"/>
    <n v="0"/>
  </r>
  <r>
    <x v="4"/>
    <x v="36"/>
    <n v="802"/>
    <n v="0"/>
    <n v="0"/>
    <n v="93"/>
    <n v="3783"/>
    <n v="673"/>
    <n v="103"/>
    <n v="50"/>
  </r>
  <r>
    <x v="4"/>
    <x v="37"/>
    <n v="7777"/>
    <n v="688"/>
    <n v="0"/>
    <n v="68"/>
    <n v="19943"/>
    <n v="21636"/>
    <n v="67"/>
    <n v="551"/>
  </r>
  <r>
    <x v="5"/>
    <x v="38"/>
    <n v="7282"/>
    <n v="457"/>
    <n v="0"/>
    <n v="12"/>
    <n v="4279"/>
    <n v="4438"/>
    <n v="0"/>
    <n v="43"/>
  </r>
  <r>
    <x v="5"/>
    <x v="39"/>
    <n v="6515"/>
    <n v="4"/>
    <n v="0"/>
    <n v="724"/>
    <n v="7790"/>
    <n v="2898"/>
    <n v="181"/>
    <n v="0"/>
  </r>
  <r>
    <x v="5"/>
    <x v="40"/>
    <n v="1987"/>
    <n v="10"/>
    <n v="0"/>
    <n v="0"/>
    <n v="2809"/>
    <n v="1733"/>
    <n v="2"/>
    <n v="0"/>
  </r>
  <r>
    <x v="5"/>
    <x v="41"/>
    <n v="1248"/>
    <n v="0"/>
    <n v="0"/>
    <n v="0"/>
    <n v="2569"/>
    <n v="896"/>
    <n v="0"/>
    <n v="0"/>
  </r>
  <r>
    <x v="5"/>
    <x v="42"/>
    <n v="493"/>
    <n v="31"/>
    <n v="0"/>
    <n v="0"/>
    <n v="66"/>
    <n v="2"/>
    <n v="2"/>
    <n v="24"/>
  </r>
  <r>
    <x v="5"/>
    <x v="43"/>
    <n v="6369"/>
    <n v="503"/>
    <n v="0"/>
    <n v="10"/>
    <n v="8582"/>
    <n v="0"/>
    <n v="61"/>
    <n v="244"/>
  </r>
  <r>
    <x v="5"/>
    <x v="44"/>
    <n v="4636"/>
    <n v="25"/>
    <n v="0"/>
    <n v="0"/>
    <n v="1605"/>
    <n v="0"/>
    <n v="0"/>
    <n v="240"/>
  </r>
  <r>
    <x v="5"/>
    <x v="45"/>
    <n v="0"/>
    <n v="0"/>
    <n v="0"/>
    <n v="0"/>
    <n v="0"/>
    <n v="0"/>
    <n v="0"/>
    <n v="0"/>
  </r>
  <r>
    <x v="5"/>
    <x v="46"/>
    <n v="0"/>
    <n v="0"/>
    <n v="0"/>
    <n v="0"/>
    <n v="0"/>
    <n v="0"/>
    <n v="0"/>
    <n v="0"/>
  </r>
  <r>
    <x v="5"/>
    <x v="47"/>
    <n v="0"/>
    <n v="0"/>
    <n v="0"/>
    <n v="0"/>
    <n v="0"/>
    <n v="0"/>
    <n v="0"/>
    <n v="0"/>
  </r>
  <r>
    <x v="6"/>
    <x v="48"/>
    <n v="27334"/>
    <n v="476"/>
    <n v="0"/>
    <n v="0"/>
    <n v="20936"/>
    <n v="9550"/>
    <n v="345"/>
    <n v="680"/>
  </r>
  <r>
    <x v="6"/>
    <x v="49"/>
    <n v="2445"/>
    <n v="0"/>
    <n v="0"/>
    <n v="0"/>
    <n v="3458"/>
    <n v="2144"/>
    <n v="0"/>
    <n v="0"/>
  </r>
  <r>
    <x v="6"/>
    <x v="50"/>
    <n v="4098"/>
    <n v="120"/>
    <n v="0"/>
    <n v="1"/>
    <n v="1691"/>
    <n v="747"/>
    <n v="19"/>
    <n v="0"/>
  </r>
  <r>
    <x v="6"/>
    <x v="51"/>
    <n v="1346"/>
    <n v="150"/>
    <n v="0"/>
    <n v="0"/>
    <n v="405"/>
    <n v="0"/>
    <n v="0"/>
    <n v="72"/>
  </r>
  <r>
    <x v="6"/>
    <x v="52"/>
    <n v="967"/>
    <n v="43"/>
    <n v="0"/>
    <n v="1"/>
    <n v="306"/>
    <n v="7"/>
    <n v="5"/>
    <n v="420"/>
  </r>
  <r>
    <x v="6"/>
    <x v="53"/>
    <n v="527"/>
    <n v="5"/>
    <n v="0"/>
    <n v="19"/>
    <n v="40"/>
    <n v="9"/>
    <n v="9"/>
    <n v="157"/>
  </r>
  <r>
    <x v="7"/>
    <x v="54"/>
    <n v="10800"/>
    <n v="0"/>
    <n v="0"/>
    <n v="1213"/>
    <n v="2200"/>
    <n v="11000"/>
    <n v="0"/>
    <n v="420"/>
  </r>
  <r>
    <x v="7"/>
    <x v="55"/>
    <n v="877"/>
    <n v="90"/>
    <n v="0"/>
    <n v="0"/>
    <n v="442"/>
    <n v="158"/>
    <n v="0"/>
    <n v="0"/>
  </r>
  <r>
    <x v="7"/>
    <x v="56"/>
    <n v="15892"/>
    <n v="667"/>
    <n v="0"/>
    <n v="0"/>
    <n v="15680"/>
    <n v="0"/>
    <n v="0"/>
    <n v="0"/>
  </r>
  <r>
    <x v="7"/>
    <x v="57"/>
    <n v="1009"/>
    <n v="109"/>
    <n v="0"/>
    <n v="4"/>
    <n v="3495"/>
    <n v="0"/>
    <n v="6"/>
    <n v="27"/>
  </r>
  <r>
    <x v="7"/>
    <x v="58"/>
    <n v="1532"/>
    <n v="0"/>
    <n v="0"/>
    <n v="0"/>
    <n v="3434"/>
    <n v="264"/>
    <n v="2"/>
    <n v="0"/>
  </r>
  <r>
    <x v="7"/>
    <x v="59"/>
    <n v="1415"/>
    <n v="37"/>
    <n v="0"/>
    <n v="55"/>
    <n v="4272"/>
    <n v="2"/>
    <n v="38"/>
    <n v="18"/>
  </r>
  <r>
    <x v="7"/>
    <x v="60"/>
    <n v="15698"/>
    <n v="526"/>
    <n v="0"/>
    <n v="0"/>
    <n v="18731"/>
    <n v="0"/>
    <n v="0"/>
    <n v="0"/>
  </r>
  <r>
    <x v="7"/>
    <x v="61"/>
    <n v="425"/>
    <n v="0"/>
    <n v="0"/>
    <n v="0"/>
    <n v="1505"/>
    <n v="935"/>
    <n v="0"/>
    <n v="95"/>
  </r>
  <r>
    <x v="8"/>
    <x v="62"/>
    <n v="11418"/>
    <n v="1120"/>
    <n v="0"/>
    <n v="0"/>
    <n v="16270"/>
    <n v="0"/>
    <n v="0"/>
    <n v="6"/>
  </r>
  <r>
    <x v="8"/>
    <x v="63"/>
    <n v="345"/>
    <n v="23"/>
    <n v="0"/>
    <n v="0"/>
    <n v="2944"/>
    <n v="0"/>
    <n v="0"/>
    <n v="0"/>
  </r>
  <r>
    <x v="8"/>
    <x v="64"/>
    <n v="1153"/>
    <n v="81"/>
    <n v="0"/>
    <n v="0"/>
    <n v="1526"/>
    <n v="500"/>
    <n v="25"/>
    <n v="0"/>
  </r>
  <r>
    <x v="8"/>
    <x v="65"/>
    <n v="1542"/>
    <n v="0"/>
    <n v="0"/>
    <n v="3"/>
    <n v="4286"/>
    <n v="6466"/>
    <n v="3"/>
    <n v="0"/>
  </r>
  <r>
    <x v="8"/>
    <x v="66"/>
    <n v="1500"/>
    <n v="203"/>
    <n v="0"/>
    <n v="0"/>
    <n v="1072"/>
    <n v="15"/>
    <n v="0"/>
    <n v="360"/>
  </r>
  <r>
    <x v="8"/>
    <x v="67"/>
    <n v="3304"/>
    <n v="54"/>
    <n v="0"/>
    <n v="0"/>
    <n v="7492"/>
    <n v="577"/>
    <n v="218"/>
    <n v="0"/>
  </r>
  <r>
    <x v="8"/>
    <x v="68"/>
    <n v="761"/>
    <n v="150"/>
    <n v="0"/>
    <n v="2"/>
    <n v="5"/>
    <n v="7"/>
    <n v="13"/>
    <n v="0"/>
  </r>
  <r>
    <x v="8"/>
    <x v="69"/>
    <n v="2352"/>
    <n v="233"/>
    <n v="0"/>
    <n v="0"/>
    <n v="926"/>
    <n v="0"/>
    <n v="114"/>
    <n v="0"/>
  </r>
  <r>
    <x v="8"/>
    <x v="70"/>
    <n v="716"/>
    <n v="51"/>
    <n v="0"/>
    <n v="0"/>
    <n v="4306"/>
    <n v="0"/>
    <n v="1"/>
    <n v="0"/>
  </r>
  <r>
    <x v="8"/>
    <x v="71"/>
    <n v="1357"/>
    <n v="32"/>
    <n v="0"/>
    <n v="0"/>
    <n v="4048"/>
    <n v="0"/>
    <n v="0"/>
    <n v="0"/>
  </r>
  <r>
    <x v="8"/>
    <x v="72"/>
    <n v="1127"/>
    <n v="102"/>
    <n v="0"/>
    <n v="0"/>
    <n v="8513"/>
    <n v="0"/>
    <n v="0"/>
    <n v="0"/>
  </r>
  <r>
    <x v="8"/>
    <x v="73"/>
    <n v="485"/>
    <n v="30"/>
    <n v="0"/>
    <n v="0"/>
    <n v="549"/>
    <n v="0"/>
    <n v="0"/>
    <n v="113"/>
  </r>
  <r>
    <x v="9"/>
    <x v="74"/>
    <n v="5748"/>
    <n v="285"/>
    <n v="0"/>
    <n v="0"/>
    <n v="10439"/>
    <n v="4711"/>
    <n v="11"/>
    <n v="1742"/>
  </r>
  <r>
    <x v="9"/>
    <x v="75"/>
    <n v="2504"/>
    <n v="70"/>
    <n v="0"/>
    <n v="0"/>
    <n v="493"/>
    <n v="1045"/>
    <n v="0"/>
    <n v="0"/>
  </r>
  <r>
    <x v="9"/>
    <x v="76"/>
    <n v="2600"/>
    <n v="5"/>
    <n v="0"/>
    <n v="2"/>
    <n v="5447"/>
    <n v="3154"/>
    <n v="0"/>
    <n v="0"/>
  </r>
  <r>
    <x v="9"/>
    <x v="77"/>
    <n v="2655"/>
    <n v="16"/>
    <n v="0"/>
    <n v="2"/>
    <n v="0"/>
    <n v="0"/>
    <n v="3"/>
    <n v="0"/>
  </r>
  <r>
    <x v="9"/>
    <x v="78"/>
    <n v="1443"/>
    <n v="74"/>
    <n v="0"/>
    <n v="338"/>
    <n v="0"/>
    <n v="0"/>
    <n v="29"/>
    <n v="0"/>
  </r>
  <r>
    <x v="9"/>
    <x v="79"/>
    <n v="4896"/>
    <n v="70"/>
    <n v="0"/>
    <n v="0"/>
    <n v="5600"/>
    <n v="2500"/>
    <n v="0"/>
    <n v="0"/>
  </r>
  <r>
    <x v="10"/>
    <x v="80"/>
    <n v="31105"/>
    <n v="202"/>
    <n v="0"/>
    <n v="1077"/>
    <n v="38539"/>
    <n v="20623"/>
    <n v="0"/>
    <n v="0"/>
  </r>
  <r>
    <x v="10"/>
    <x v="81"/>
    <n v="25309"/>
    <n v="543"/>
    <n v="0"/>
    <n v="576"/>
    <n v="7455"/>
    <n v="3149"/>
    <n v="196"/>
    <n v="0"/>
  </r>
  <r>
    <x v="10"/>
    <x v="82"/>
    <n v="1932"/>
    <n v="64"/>
    <n v="0"/>
    <n v="0"/>
    <n v="5316"/>
    <n v="7830"/>
    <n v="0"/>
    <n v="0"/>
  </r>
  <r>
    <x v="10"/>
    <x v="83"/>
    <n v="3643"/>
    <n v="18"/>
    <n v="0"/>
    <n v="0"/>
    <n v="1376"/>
    <n v="1620"/>
    <n v="2"/>
    <n v="35"/>
  </r>
  <r>
    <x v="10"/>
    <x v="84"/>
    <n v="7686"/>
    <n v="204"/>
    <n v="0"/>
    <n v="269"/>
    <n v="6046"/>
    <n v="14966"/>
    <n v="36"/>
    <n v="60"/>
  </r>
  <r>
    <x v="10"/>
    <x v="85"/>
    <n v="3095"/>
    <n v="0"/>
    <n v="0"/>
    <n v="171"/>
    <n v="1346"/>
    <n v="184"/>
    <n v="10"/>
    <n v="0"/>
  </r>
  <r>
    <x v="10"/>
    <x v="86"/>
    <n v="7524"/>
    <n v="0"/>
    <n v="0"/>
    <n v="243"/>
    <n v="3856"/>
    <n v="1590"/>
    <n v="37"/>
    <n v="0"/>
  </r>
  <r>
    <x v="10"/>
    <x v="87"/>
    <n v="2265"/>
    <n v="129"/>
    <n v="0"/>
    <n v="0"/>
    <n v="616"/>
    <n v="119"/>
    <n v="0"/>
    <n v="0"/>
  </r>
  <r>
    <x v="11"/>
    <x v="88"/>
    <n v="25821"/>
    <n v="1365"/>
    <n v="395"/>
    <n v="0"/>
    <n v="23924"/>
    <n v="14756"/>
    <n v="45"/>
    <n v="0"/>
  </r>
  <r>
    <x v="11"/>
    <x v="89"/>
    <n v="5305"/>
    <n v="276"/>
    <n v="48"/>
    <n v="124"/>
    <n v="2882"/>
    <n v="0"/>
    <n v="0"/>
    <n v="0"/>
  </r>
  <r>
    <x v="11"/>
    <x v="90"/>
    <n v="6300"/>
    <n v="20"/>
    <n v="0"/>
    <n v="15"/>
    <n v="9080"/>
    <n v="150"/>
    <n v="100"/>
    <n v="150"/>
  </r>
  <r>
    <x v="11"/>
    <x v="91"/>
    <n v="9690"/>
    <n v="50"/>
    <n v="0"/>
    <n v="40"/>
    <n v="1941"/>
    <n v="45"/>
    <n v="291"/>
    <n v="215"/>
  </r>
  <r>
    <x v="12"/>
    <x v="92"/>
    <n v="21190"/>
    <n v="473"/>
    <n v="198"/>
    <n v="2"/>
    <n v="9946"/>
    <n v="49"/>
    <n v="9"/>
    <n v="23"/>
  </r>
  <r>
    <x v="12"/>
    <x v="93"/>
    <n v="11431"/>
    <n v="0"/>
    <n v="0"/>
    <n v="41"/>
    <n v="6900"/>
    <n v="3264"/>
    <n v="62"/>
    <n v="0"/>
  </r>
  <r>
    <x v="12"/>
    <x v="94"/>
    <n v="739"/>
    <n v="12"/>
    <n v="0"/>
    <n v="9"/>
    <n v="722"/>
    <n v="282"/>
    <n v="0"/>
    <n v="28"/>
  </r>
  <r>
    <x v="12"/>
    <x v="95"/>
    <n v="4846"/>
    <n v="107"/>
    <n v="55"/>
    <n v="0"/>
    <n v="3879"/>
    <m/>
    <n v="3"/>
    <n v="0"/>
  </r>
  <r>
    <x v="12"/>
    <x v="96"/>
    <n v="3517"/>
    <n v="0"/>
    <n v="0"/>
    <n v="30"/>
    <n v="500"/>
    <n v="1100"/>
    <n v="50"/>
    <n v="0"/>
  </r>
  <r>
    <x v="12"/>
    <x v="97"/>
    <n v="575"/>
    <n v="0"/>
    <n v="0"/>
    <n v="20"/>
    <n v="511"/>
    <n v="328"/>
    <n v="0"/>
    <n v="0"/>
  </r>
  <r>
    <x v="12"/>
    <x v="98"/>
    <n v="2794"/>
    <n v="148"/>
    <n v="0"/>
    <n v="19"/>
    <n v="2465"/>
    <n v="2849"/>
    <n v="20"/>
    <n v="0"/>
  </r>
  <r>
    <x v="13"/>
    <x v="99"/>
    <n v="569"/>
    <n v="0"/>
    <n v="0"/>
    <n v="0"/>
    <n v="785"/>
    <n v="563"/>
    <n v="0"/>
    <n v="0"/>
  </r>
  <r>
    <x v="13"/>
    <x v="100"/>
    <n v="1098"/>
    <n v="0"/>
    <n v="0"/>
    <n v="0"/>
    <n v="941"/>
    <n v="314"/>
    <n v="0"/>
    <n v="0"/>
  </r>
  <r>
    <x v="13"/>
    <x v="101"/>
    <n v="2067"/>
    <n v="0"/>
    <n v="0"/>
    <n v="0"/>
    <n v="4801"/>
    <n v="36"/>
    <n v="37"/>
    <n v="0"/>
  </r>
  <r>
    <x v="13"/>
    <x v="102"/>
    <n v="0"/>
    <n v="0"/>
    <n v="0"/>
    <n v="0"/>
    <n v="0"/>
    <n v="0"/>
    <n v="0"/>
    <n v="0"/>
  </r>
  <r>
    <x v="14"/>
    <x v="103"/>
    <n v="4820"/>
    <n v="114"/>
    <n v="0"/>
    <n v="24"/>
    <n v="2020"/>
    <n v="840"/>
    <n v="0"/>
    <n v="34"/>
  </r>
  <r>
    <x v="14"/>
    <x v="104"/>
    <n v="8508"/>
    <n v="0"/>
    <n v="0"/>
    <n v="0"/>
    <n v="5379"/>
    <n v="3500"/>
    <n v="0"/>
    <n v="0"/>
  </r>
  <r>
    <x v="14"/>
    <x v="105"/>
    <n v="2698"/>
    <n v="0"/>
    <n v="0"/>
    <n v="0"/>
    <n v="3669"/>
    <n v="2569"/>
    <n v="0"/>
    <n v="0"/>
  </r>
  <r>
    <x v="15"/>
    <x v="106"/>
    <n v="0"/>
    <n v="0"/>
    <n v="0"/>
    <n v="0"/>
    <n v="0"/>
    <n v="0"/>
    <n v="0"/>
    <n v="0"/>
  </r>
  <r>
    <x v="15"/>
    <x v="107"/>
    <n v="5596"/>
    <n v="430"/>
    <n v="0"/>
    <n v="0"/>
    <n v="4407"/>
    <n v="355"/>
    <n v="0"/>
    <n v="0"/>
  </r>
  <r>
    <x v="15"/>
    <x v="108"/>
    <n v="8776"/>
    <n v="447"/>
    <n v="0"/>
    <n v="0"/>
    <n v="10657"/>
    <n v="0"/>
    <n v="0"/>
    <n v="0"/>
  </r>
  <r>
    <x v="15"/>
    <x v="109"/>
    <n v="10042"/>
    <n v="191"/>
    <n v="0"/>
    <n v="0"/>
    <n v="5208"/>
    <n v="3903"/>
    <n v="1"/>
    <n v="1310"/>
  </r>
  <r>
    <x v="15"/>
    <x v="110"/>
    <n v="9471"/>
    <n v="245"/>
    <n v="0"/>
    <n v="6"/>
    <n v="2631"/>
    <n v="2072"/>
    <n v="1"/>
    <n v="60"/>
  </r>
  <r>
    <x v="15"/>
    <x v="111"/>
    <n v="3783"/>
    <n v="26"/>
    <n v="0"/>
    <n v="8"/>
    <n v="5793"/>
    <n v="0"/>
    <n v="2"/>
    <n v="0"/>
  </r>
  <r>
    <x v="16"/>
    <x v="112"/>
    <n v="7600"/>
    <n v="20"/>
    <n v="0"/>
    <n v="0"/>
    <n v="2260"/>
    <n v="2200"/>
    <n v="20"/>
    <n v="0"/>
  </r>
  <r>
    <x v="16"/>
    <x v="113"/>
    <n v="3272"/>
    <n v="0"/>
    <n v="0"/>
    <n v="257"/>
    <n v="2181"/>
    <n v="642"/>
    <n v="64"/>
    <n v="0"/>
  </r>
  <r>
    <x v="16"/>
    <x v="114"/>
    <n v="3655"/>
    <n v="91"/>
    <n v="0"/>
    <n v="0"/>
    <n v="2278"/>
    <n v="399"/>
    <n v="0"/>
    <n v="20"/>
  </r>
  <r>
    <x v="16"/>
    <x v="115"/>
    <n v="637"/>
    <n v="9"/>
    <n v="0"/>
    <n v="12"/>
    <n v="551"/>
    <n v="65"/>
    <n v="0"/>
    <n v="101"/>
  </r>
  <r>
    <x v="16"/>
    <x v="116"/>
    <n v="0"/>
    <n v="0"/>
    <n v="0"/>
    <n v="0"/>
    <n v="0"/>
    <n v="0"/>
    <n v="0"/>
    <n v="0"/>
  </r>
  <r>
    <x v="16"/>
    <x v="117"/>
    <n v="5347"/>
    <n v="71"/>
    <n v="0"/>
    <n v="2"/>
    <n v="1250"/>
    <n v="197"/>
    <n v="0"/>
    <n v="4"/>
  </r>
  <r>
    <x v="16"/>
    <x v="118"/>
    <n v="7686"/>
    <n v="534"/>
    <n v="0"/>
    <n v="0"/>
    <n v="1389"/>
    <n v="0"/>
    <n v="0"/>
    <n v="1"/>
  </r>
  <r>
    <x v="17"/>
    <x v="119"/>
    <n v="18360"/>
    <n v="0"/>
    <n v="0"/>
    <n v="753"/>
    <n v="30803"/>
    <n v="0"/>
    <n v="425"/>
    <n v="0"/>
  </r>
  <r>
    <x v="17"/>
    <x v="120"/>
    <n v="7800"/>
    <n v="36"/>
    <n v="0"/>
    <n v="2"/>
    <n v="10657"/>
    <n v="2665"/>
    <n v="411"/>
    <n v="19"/>
  </r>
  <r>
    <x v="17"/>
    <x v="121"/>
    <n v="7888"/>
    <n v="310"/>
    <n v="0"/>
    <n v="0"/>
    <n v="5100"/>
    <n v="0"/>
    <n v="0"/>
    <n v="0"/>
  </r>
  <r>
    <x v="17"/>
    <x v="122"/>
    <n v="2386"/>
    <n v="36"/>
    <n v="0"/>
    <n v="0"/>
    <n v="2876"/>
    <n v="0"/>
    <n v="0"/>
    <n v="0"/>
  </r>
  <r>
    <x v="17"/>
    <x v="123"/>
    <n v="5513"/>
    <n v="0"/>
    <n v="0"/>
    <n v="159"/>
    <n v="3125"/>
    <n v="1836"/>
    <n v="33"/>
    <n v="56"/>
  </r>
  <r>
    <x v="17"/>
    <x v="124"/>
    <n v="1774"/>
    <n v="67"/>
    <n v="0"/>
    <n v="0"/>
    <n v="634"/>
    <n v="167"/>
    <n v="6"/>
    <n v="171"/>
  </r>
  <r>
    <x v="18"/>
    <x v="125"/>
    <n v="28347"/>
    <n v="476"/>
    <n v="0"/>
    <n v="1294"/>
    <n v="19254"/>
    <n v="585"/>
    <n v="224"/>
    <n v="447"/>
  </r>
  <r>
    <x v="18"/>
    <x v="126"/>
    <n v="16401"/>
    <n v="1755"/>
    <n v="1029"/>
    <n v="24"/>
    <n v="737"/>
    <n v="82"/>
    <n v="56"/>
    <n v="18"/>
  </r>
  <r>
    <x v="18"/>
    <x v="127"/>
    <n v="8556"/>
    <n v="655"/>
    <n v="0"/>
    <n v="2375"/>
    <n v="2604"/>
    <n v="396"/>
    <n v="639"/>
    <n v="0"/>
  </r>
  <r>
    <x v="18"/>
    <x v="128"/>
    <n v="4831"/>
    <n v="309"/>
    <n v="0"/>
    <n v="0"/>
    <n v="5171"/>
    <n v="0"/>
    <n v="0"/>
    <n v="0"/>
  </r>
  <r>
    <x v="18"/>
    <x v="129"/>
    <n v="3015"/>
    <n v="6"/>
    <n v="0"/>
    <n v="0"/>
    <n v="68"/>
    <n v="5"/>
    <n v="0"/>
    <n v="7"/>
  </r>
  <r>
    <x v="19"/>
    <x v="130"/>
    <n v="1039"/>
    <n v="1"/>
    <n v="0"/>
    <n v="0"/>
    <n v="2536"/>
    <n v="86"/>
    <n v="0"/>
    <n v="0"/>
  </r>
  <r>
    <x v="19"/>
    <x v="131"/>
    <n v="399"/>
    <n v="2"/>
    <n v="0"/>
    <n v="0"/>
    <n v="1533"/>
    <n v="2"/>
    <n v="0"/>
    <n v="0"/>
  </r>
  <r>
    <x v="19"/>
    <x v="132"/>
    <n v="4658"/>
    <n v="123"/>
    <n v="0"/>
    <n v="2"/>
    <n v="15883"/>
    <n v="0"/>
    <n v="0"/>
    <n v="11"/>
  </r>
  <r>
    <x v="19"/>
    <x v="133"/>
    <n v="73"/>
    <n v="0"/>
    <n v="0"/>
    <n v="0"/>
    <n v="224"/>
    <n v="0"/>
    <n v="0"/>
    <n v="0"/>
  </r>
  <r>
    <x v="19"/>
    <x v="134"/>
    <n v="2578"/>
    <n v="1"/>
    <n v="0"/>
    <n v="0"/>
    <n v="3774"/>
    <n v="1899"/>
    <n v="0"/>
    <n v="0"/>
  </r>
  <r>
    <x v="19"/>
    <x v="135"/>
    <n v="257"/>
    <n v="23"/>
    <n v="0"/>
    <n v="0"/>
    <n v="406"/>
    <n v="0"/>
    <n v="0"/>
    <n v="3"/>
  </r>
  <r>
    <x v="20"/>
    <x v="136"/>
    <n v="976"/>
    <n v="4"/>
    <n v="0"/>
    <n v="0"/>
    <n v="1500"/>
    <n v="595"/>
    <n v="85"/>
    <n v="0"/>
  </r>
  <r>
    <x v="20"/>
    <x v="137"/>
    <n v="1211"/>
    <n v="14"/>
    <n v="0"/>
    <n v="0"/>
    <n v="1408"/>
    <n v="803"/>
    <n v="0"/>
    <n v="11"/>
  </r>
  <r>
    <x v="20"/>
    <x v="138"/>
    <n v="15276"/>
    <n v="877"/>
    <n v="0"/>
    <n v="0"/>
    <n v="8721"/>
    <n v="679"/>
    <n v="0"/>
    <n v="12"/>
  </r>
  <r>
    <x v="21"/>
    <x v="139"/>
    <n v="901"/>
    <n v="0"/>
    <n v="0"/>
    <n v="28"/>
    <n v="2155"/>
    <n v="1682"/>
    <n v="0"/>
    <n v="0"/>
  </r>
  <r>
    <x v="21"/>
    <x v="140"/>
    <n v="12958"/>
    <n v="1"/>
    <n v="0"/>
    <n v="703"/>
    <n v="11521"/>
    <n v="6742"/>
    <n v="0"/>
    <n v="0"/>
  </r>
  <r>
    <x v="21"/>
    <x v="141"/>
    <n v="1572"/>
    <n v="0"/>
    <n v="0"/>
    <n v="26"/>
    <n v="1988"/>
    <m/>
    <n v="0"/>
    <n v="0"/>
  </r>
  <r>
    <x v="21"/>
    <x v="142"/>
    <n v="1648"/>
    <n v="0"/>
    <n v="0"/>
    <n v="50"/>
    <n v="8877"/>
    <n v="5450"/>
    <n v="50"/>
    <n v="0"/>
  </r>
  <r>
    <x v="21"/>
    <x v="143"/>
    <n v="1161"/>
    <n v="0"/>
    <n v="0"/>
    <n v="44"/>
    <n v="1527"/>
    <n v="420"/>
    <n v="1"/>
    <n v="0"/>
  </r>
  <r>
    <x v="22"/>
    <x v="144"/>
    <n v="2416"/>
    <n v="10"/>
    <n v="0"/>
    <n v="202"/>
    <n v="3313"/>
    <n v="2580"/>
    <n v="314"/>
    <n v="2"/>
  </r>
  <r>
    <x v="22"/>
    <x v="145"/>
    <n v="2194"/>
    <n v="0"/>
    <n v="0"/>
    <n v="1"/>
    <n v="4921"/>
    <n v="187"/>
    <n v="27"/>
    <n v="0"/>
  </r>
  <r>
    <x v="22"/>
    <x v="146"/>
    <n v="2668"/>
    <n v="0"/>
    <n v="0"/>
    <n v="99"/>
    <n v="4978"/>
    <n v="0"/>
    <n v="6"/>
    <n v="0"/>
  </r>
  <r>
    <x v="22"/>
    <x v="147"/>
    <n v="988"/>
    <n v="0"/>
    <n v="0"/>
    <n v="27"/>
    <n v="1226"/>
    <n v="138"/>
    <n v="18"/>
    <n v="0"/>
  </r>
  <r>
    <x v="22"/>
    <x v="148"/>
    <n v="1510"/>
    <n v="46"/>
    <n v="0"/>
    <n v="70"/>
    <n v="7274"/>
    <n v="0"/>
    <n v="0"/>
    <n v="0"/>
  </r>
  <r>
    <x v="22"/>
    <x v="149"/>
    <n v="7788"/>
    <n v="260"/>
    <n v="0"/>
    <n v="89"/>
    <n v="2662"/>
    <n v="514"/>
    <n v="262"/>
    <n v="0"/>
  </r>
  <r>
    <x v="22"/>
    <x v="150"/>
    <n v="3615"/>
    <n v="164"/>
    <n v="53"/>
    <n v="92"/>
    <n v="2408"/>
    <n v="1451"/>
    <n v="105"/>
    <n v="101"/>
  </r>
  <r>
    <x v="23"/>
    <x v="151"/>
    <n v="697"/>
    <n v="74"/>
    <n v="0"/>
    <n v="0"/>
    <n v="542"/>
    <n v="254"/>
    <n v="0"/>
    <n v="191"/>
  </r>
  <r>
    <x v="23"/>
    <x v="152"/>
    <n v="455"/>
    <n v="0"/>
    <n v="0"/>
    <n v="0"/>
    <n v="423"/>
    <n v="254"/>
    <n v="0"/>
    <n v="0"/>
  </r>
  <r>
    <x v="23"/>
    <x v="153"/>
    <n v="10100"/>
    <n v="194"/>
    <n v="0"/>
    <n v="240"/>
    <n v="2840"/>
    <n v="1399"/>
    <n v="0"/>
    <n v="210"/>
  </r>
  <r>
    <x v="23"/>
    <x v="154"/>
    <n v="1125"/>
    <n v="0"/>
    <n v="0"/>
    <n v="0"/>
    <n v="1445"/>
    <n v="658"/>
    <n v="0"/>
    <n v="0"/>
  </r>
  <r>
    <x v="24"/>
    <x v="155"/>
    <n v="36350"/>
    <n v="684"/>
    <n v="0"/>
    <n v="420"/>
    <n v="39620"/>
    <n v="10226"/>
    <n v="0"/>
    <n v="908"/>
  </r>
  <r>
    <x v="24"/>
    <x v="156"/>
    <n v="3887"/>
    <n v="178"/>
    <n v="0"/>
    <n v="0"/>
    <n v="7776"/>
    <n v="0"/>
    <n v="0"/>
    <n v="0"/>
  </r>
  <r>
    <x v="24"/>
    <x v="157"/>
    <n v="1242"/>
    <n v="8"/>
    <n v="0"/>
    <n v="0"/>
    <n v="569"/>
    <n v="458"/>
    <n v="0"/>
    <n v="0"/>
  </r>
  <r>
    <x v="24"/>
    <x v="158"/>
    <n v="4410"/>
    <n v="67"/>
    <n v="0"/>
    <n v="5"/>
    <n v="0"/>
    <n v="0"/>
    <n v="18"/>
    <n v="0"/>
  </r>
  <r>
    <x v="24"/>
    <x v="159"/>
    <n v="2182"/>
    <n v="4"/>
    <n v="0"/>
    <n v="0"/>
    <n v="2624"/>
    <n v="0"/>
    <n v="0"/>
    <n v="0"/>
  </r>
  <r>
    <x v="24"/>
    <x v="160"/>
    <n v="7326"/>
    <n v="628"/>
    <n v="0"/>
    <n v="0"/>
    <n v="8331"/>
    <n v="5917"/>
    <n v="0"/>
    <n v="0"/>
  </r>
  <r>
    <x v="24"/>
    <x v="161"/>
    <n v="3615"/>
    <n v="77"/>
    <n v="0"/>
    <n v="435"/>
    <n v="3949"/>
    <n v="3304"/>
    <n v="122"/>
    <n v="20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grandTotalCaption="Укупно" updatedVersion="4" minRefreshableVersion="3" useAutoFormatting="1" itemPrintTitles="1" createdVersion="4" indent="0" outline="1" outlineData="1" multipleFieldFilters="0" rowHeaderCaption="Округ">
  <location ref="A5:I31" firstHeaderRow="0" firstDataRow="1" firstDataCol="1"/>
  <pivotFields count="10">
    <pivotField axis="axisRow" showAll="0">
      <items count="2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t="default"/>
      </items>
    </pivotField>
    <pivotField axis="axisRow" showAll="0">
      <items count="163">
        <item x="130"/>
        <item x="123"/>
        <item x="93"/>
        <item x="54"/>
        <item x="34"/>
        <item x="156"/>
        <item x="43"/>
        <item x="101"/>
        <item x="39"/>
        <item x="24"/>
        <item x="159"/>
        <item x="63"/>
        <item x="64"/>
        <item x="136"/>
        <item x="65"/>
        <item x="100"/>
        <item x="55"/>
        <item x="66"/>
        <item x="67"/>
        <item x="151"/>
        <item x="82"/>
        <item x="49"/>
        <item x="31"/>
        <item x="0"/>
        <item x="115"/>
        <item x="124"/>
        <item x="117"/>
        <item x="74"/>
        <item x="120"/>
        <item x="105"/>
        <item x="5"/>
        <item x="83"/>
        <item x="113"/>
        <item x="52"/>
        <item x="21"/>
        <item x="112"/>
        <item x="22"/>
        <item x="68"/>
        <item x="127"/>
        <item x="56"/>
        <item x="94"/>
        <item x="6"/>
        <item x="89"/>
        <item x="29"/>
        <item x="20"/>
        <item x="110"/>
        <item x="102"/>
        <item x="95"/>
        <item x="69"/>
        <item x="8"/>
        <item x="11"/>
        <item x="139"/>
        <item x="152"/>
        <item x="30"/>
        <item x="23"/>
        <item x="12"/>
        <item x="140"/>
        <item x="91"/>
        <item x="146"/>
        <item x="147"/>
        <item x="106"/>
        <item x="131"/>
        <item x="132"/>
        <item x="1"/>
        <item x="160"/>
        <item x="32"/>
        <item x="57"/>
        <item x="58"/>
        <item x="40"/>
        <item x="84"/>
        <item x="155"/>
        <item x="125"/>
        <item x="86"/>
        <item x="119"/>
        <item x="35"/>
        <item x="153"/>
        <item x="10"/>
        <item x="14"/>
        <item x="77"/>
        <item x="161"/>
        <item x="50"/>
        <item x="48"/>
        <item x="81"/>
        <item x="90"/>
        <item x="79"/>
        <item x="87"/>
        <item x="2"/>
        <item x="85"/>
        <item x="137"/>
        <item x="7"/>
        <item x="51"/>
        <item x="96"/>
        <item x="78"/>
        <item x="13"/>
        <item x="3"/>
        <item x="92"/>
        <item x="45"/>
        <item x="141"/>
        <item x="16"/>
        <item x="142"/>
        <item x="133"/>
        <item x="126"/>
        <item x="62"/>
        <item x="26"/>
        <item x="59"/>
        <item x="75"/>
        <item x="36"/>
        <item x="17"/>
        <item x="60"/>
        <item x="108"/>
        <item x="9"/>
        <item x="150"/>
        <item x="99"/>
        <item x="61"/>
        <item x="4"/>
        <item x="41"/>
        <item x="118"/>
        <item x="44"/>
        <item x="46"/>
        <item x="154"/>
        <item x="97"/>
        <item x="18"/>
        <item x="158"/>
        <item x="128"/>
        <item x="111"/>
        <item x="148"/>
        <item x="25"/>
        <item x="109"/>
        <item x="98"/>
        <item x="134"/>
        <item x="143"/>
        <item x="47"/>
        <item x="103"/>
        <item x="104"/>
        <item x="33"/>
        <item x="37"/>
        <item x="27"/>
        <item x="70"/>
        <item x="144"/>
        <item x="73"/>
        <item x="149"/>
        <item x="19"/>
        <item x="138"/>
        <item x="114"/>
        <item x="28"/>
        <item x="71"/>
        <item x="72"/>
        <item x="157"/>
        <item x="116"/>
        <item x="121"/>
        <item x="129"/>
        <item x="122"/>
        <item x="107"/>
        <item x="76"/>
        <item x="38"/>
        <item x="53"/>
        <item x="42"/>
        <item x="88"/>
        <item x="135"/>
        <item x="15"/>
        <item x="80"/>
        <item x="145"/>
        <item t="default"/>
      </items>
    </pivotField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</pivotFields>
  <rowFields count="2">
    <field x="0"/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Стамбени " fld="2" baseField="0" baseItem="0" numFmtId="3"/>
    <dataField name="Пословни " fld="3" baseField="0" baseItem="0"/>
    <dataField name="Стамб.-послов. " fld="4" baseField="0" baseItem="0"/>
    <dataField name="Комерцијални " fld="5" baseField="0" baseItem="0"/>
    <dataField name="Помоћни " fld="6" baseField="0" baseItem="0"/>
    <dataField name="Економски " fld="7" baseField="0" baseItem="0"/>
    <dataField name="Производни " fld="8" baseField="0" baseItem="0"/>
    <dataField name="Остали " fld="9" baseField="0" baseItem="0"/>
  </dataFields>
  <formats count="27">
    <format dxfId="5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6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5">
      <pivotArea outline="0" fieldPosition="0">
        <references count="1">
          <reference field="4294967294" count="1">
            <x v="0"/>
          </reference>
        </references>
      </pivotArea>
    </format>
    <format dxfId="54">
      <pivotArea collapsedLevelsAreSubtotals="1" fieldPosition="0">
        <references count="1">
          <reference field="0" count="1">
            <x v="2"/>
          </reference>
        </references>
      </pivotArea>
    </format>
    <format dxfId="53">
      <pivotArea collapsedLevelsAreSubtotals="1" fieldPosition="0">
        <references count="1">
          <reference field="0" count="1">
            <x v="3"/>
          </reference>
        </references>
      </pivotArea>
    </format>
    <format dxfId="52">
      <pivotArea collapsedLevelsAreSubtotals="1" fieldPosition="0">
        <references count="1">
          <reference field="0" count="1">
            <x v="4"/>
          </reference>
        </references>
      </pivotArea>
    </format>
    <format dxfId="51">
      <pivotArea collapsedLevelsAreSubtotals="1" fieldPosition="0">
        <references count="1">
          <reference field="0" count="1">
            <x v="5"/>
          </reference>
        </references>
      </pivotArea>
    </format>
    <format dxfId="50">
      <pivotArea collapsedLevelsAreSubtotals="1" fieldPosition="0">
        <references count="1">
          <reference field="0" count="1">
            <x v="6"/>
          </reference>
        </references>
      </pivotArea>
    </format>
    <format dxfId="49">
      <pivotArea collapsedLevelsAreSubtotals="1" fieldPosition="0">
        <references count="1">
          <reference field="0" count="1">
            <x v="7"/>
          </reference>
        </references>
      </pivotArea>
    </format>
    <format dxfId="48">
      <pivotArea collapsedLevelsAreSubtotals="1" fieldPosition="0">
        <references count="1">
          <reference field="0" count="1">
            <x v="8"/>
          </reference>
        </references>
      </pivotArea>
    </format>
    <format dxfId="47">
      <pivotArea collapsedLevelsAreSubtotals="1" fieldPosition="0">
        <references count="1">
          <reference field="0" count="1">
            <x v="9"/>
          </reference>
        </references>
      </pivotArea>
    </format>
    <format dxfId="46">
      <pivotArea collapsedLevelsAreSubtotals="1" fieldPosition="0">
        <references count="1">
          <reference field="0" count="1">
            <x v="10"/>
          </reference>
        </references>
      </pivotArea>
    </format>
    <format dxfId="45">
      <pivotArea collapsedLevelsAreSubtotals="1" fieldPosition="0">
        <references count="1">
          <reference field="0" count="1">
            <x v="11"/>
          </reference>
        </references>
      </pivotArea>
    </format>
    <format dxfId="44">
      <pivotArea collapsedLevelsAreSubtotals="1" fieldPosition="0">
        <references count="1">
          <reference field="0" count="1">
            <x v="12"/>
          </reference>
        </references>
      </pivotArea>
    </format>
    <format dxfId="43">
      <pivotArea collapsedLevelsAreSubtotals="1" fieldPosition="0">
        <references count="1">
          <reference field="0" count="1">
            <x v="13"/>
          </reference>
        </references>
      </pivotArea>
    </format>
    <format dxfId="42">
      <pivotArea collapsedLevelsAreSubtotals="1" fieldPosition="0">
        <references count="1">
          <reference field="0" count="1">
            <x v="14"/>
          </reference>
        </references>
      </pivotArea>
    </format>
    <format dxfId="41">
      <pivotArea collapsedLevelsAreSubtotals="1" fieldPosition="0">
        <references count="1">
          <reference field="0" count="1">
            <x v="15"/>
          </reference>
        </references>
      </pivotArea>
    </format>
    <format dxfId="40">
      <pivotArea collapsedLevelsAreSubtotals="1" fieldPosition="0">
        <references count="1">
          <reference field="0" count="1">
            <x v="16"/>
          </reference>
        </references>
      </pivotArea>
    </format>
    <format dxfId="39">
      <pivotArea collapsedLevelsAreSubtotals="1" fieldPosition="0">
        <references count="1">
          <reference field="0" count="1">
            <x v="17"/>
          </reference>
        </references>
      </pivotArea>
    </format>
    <format dxfId="38">
      <pivotArea collapsedLevelsAreSubtotals="1" fieldPosition="0">
        <references count="1">
          <reference field="0" count="1">
            <x v="18"/>
          </reference>
        </references>
      </pivotArea>
    </format>
    <format dxfId="37">
      <pivotArea collapsedLevelsAreSubtotals="1" fieldPosition="0">
        <references count="1">
          <reference field="0" count="1">
            <x v="19"/>
          </reference>
        </references>
      </pivotArea>
    </format>
    <format dxfId="36">
      <pivotArea collapsedLevelsAreSubtotals="1" fieldPosition="0">
        <references count="1">
          <reference field="0" count="1">
            <x v="20"/>
          </reference>
        </references>
      </pivotArea>
    </format>
    <format dxfId="35">
      <pivotArea collapsedLevelsAreSubtotals="1" fieldPosition="0">
        <references count="1">
          <reference field="0" count="1">
            <x v="21"/>
          </reference>
        </references>
      </pivotArea>
    </format>
    <format dxfId="34">
      <pivotArea collapsedLevelsAreSubtotals="1" fieldPosition="0">
        <references count="1">
          <reference field="0" count="1">
            <x v="22"/>
          </reference>
        </references>
      </pivotArea>
    </format>
    <format dxfId="33">
      <pivotArea collapsedLevelsAreSubtotals="1" fieldPosition="0">
        <references count="1">
          <reference field="0" count="1">
            <x v="23"/>
          </reference>
        </references>
      </pivotArea>
    </format>
    <format dxfId="32">
      <pivotArea collapsedLevelsAreSubtotals="1" fieldPosition="0">
        <references count="1">
          <reference field="0" count="1">
            <x v="24"/>
          </reference>
        </references>
      </pivotArea>
    </format>
    <format dxfId="3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baza" displayName="baza" ref="A1:J163" totalsRowShown="0" headerRowDxfId="30">
  <autoFilter ref="A1:J163"/>
  <sortState ref="A2:J163">
    <sortCondition ref="A1:A163"/>
  </sortState>
  <tableColumns count="10">
    <tableColumn id="1" name="Управни округ" dataDxfId="29"/>
    <tableColumn id="2" name="Општина"/>
    <tableColumn id="3" name="Стамбени" dataDxfId="28"/>
    <tableColumn id="4" name="Пословни" dataDxfId="27"/>
    <tableColumn id="10" name="Стамб.-послов." dataDxfId="26"/>
    <tableColumn id="5" name="Комерцијални" dataDxfId="25"/>
    <tableColumn id="6" name="Помоћни" dataDxfId="24"/>
    <tableColumn id="7" name="Економски" dataDxfId="23"/>
    <tableColumn id="8" name="Производни" dataDxfId="22"/>
    <tableColumn id="9" name="Остали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baza3" displayName="baza3" ref="A1:I163" totalsRowShown="0" headerRowDxfId="20">
  <autoFilter ref="A1:I163"/>
  <sortState ref="A2:I163">
    <sortCondition ref="A1:A163"/>
  </sortState>
  <tableColumns count="9">
    <tableColumn id="2" name="Општина"/>
    <tableColumn id="3" name="Стамбени" dataDxfId="19"/>
    <tableColumn id="4" name="Пословни" dataDxfId="18"/>
    <tableColumn id="5" name="Стамб.-послов." dataDxfId="17"/>
    <tableColumn id="6" name="Комерцијални" dataDxfId="16"/>
    <tableColumn id="7" name="Помоћни" dataDxfId="15"/>
    <tableColumn id="8" name="Економски" dataDxfId="14"/>
    <tableColumn id="9" name="Производни" dataDxfId="13"/>
    <tableColumn id="1" name="Остали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I26" totalsRowShown="0" headerRowDxfId="11" dataDxfId="10" tableBorderDxfId="9">
  <autoFilter ref="A1:I26"/>
  <tableColumns count="9">
    <tableColumn id="1" name="Округ" dataDxfId="8"/>
    <tableColumn id="2" name="Стамбени " dataDxfId="7"/>
    <tableColumn id="3" name="Пословни " dataDxfId="6"/>
    <tableColumn id="4" name="Стамб.-послов. " dataDxfId="5"/>
    <tableColumn id="5" name="Комерцијални " dataDxfId="4"/>
    <tableColumn id="6" name="Помоћни " dataDxfId="3"/>
    <tableColumn id="7" name="Економски " dataDxfId="2"/>
    <tableColumn id="8" name="Производни " dataDxfId="1"/>
    <tableColumn id="9" name="Остали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tabSelected="1" workbookViewId="0">
      <selection activeCell="M9" sqref="M9"/>
    </sheetView>
  </sheetViews>
  <sheetFormatPr defaultColWidth="9.125" defaultRowHeight="15" x14ac:dyDescent="0.25"/>
  <cols>
    <col min="1" max="1" width="9.125" style="1"/>
    <col min="2" max="2" width="24.625" style="1" customWidth="1"/>
    <col min="3" max="3" width="16" style="1" customWidth="1"/>
    <col min="4" max="5" width="14.25" style="1" customWidth="1"/>
    <col min="6" max="6" width="15.75" style="1" customWidth="1"/>
    <col min="7" max="7" width="15" style="1" customWidth="1"/>
    <col min="8" max="9" width="14.25" style="1" customWidth="1"/>
    <col min="10" max="10" width="14.875" style="1" customWidth="1"/>
    <col min="11" max="11" width="14.125" style="1" customWidth="1"/>
    <col min="12" max="16384" width="9.125" style="1"/>
  </cols>
  <sheetData>
    <row r="1" spans="2:11" ht="15" customHeight="1" x14ac:dyDescent="0.25">
      <c r="B1" s="26" t="s">
        <v>212</v>
      </c>
      <c r="C1" s="26"/>
      <c r="D1" s="26"/>
      <c r="E1" s="26"/>
      <c r="F1" s="26"/>
      <c r="G1" s="26"/>
      <c r="H1" s="26"/>
      <c r="I1" s="26"/>
      <c r="J1" s="26"/>
      <c r="K1" s="26"/>
    </row>
    <row r="2" spans="2:1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2:1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2:11" x14ac:dyDescent="0.25">
      <c r="B4" s="20"/>
      <c r="C4" s="8" t="s">
        <v>2</v>
      </c>
      <c r="D4" s="8" t="s">
        <v>3</v>
      </c>
      <c r="E4" s="8" t="s">
        <v>209</v>
      </c>
      <c r="F4" s="8" t="s">
        <v>4</v>
      </c>
      <c r="G4" s="8" t="s">
        <v>5</v>
      </c>
      <c r="H4" s="8" t="s">
        <v>6</v>
      </c>
      <c r="I4" s="8" t="s">
        <v>7</v>
      </c>
      <c r="J4" s="9" t="s">
        <v>8</v>
      </c>
      <c r="K4" s="17" t="s">
        <v>202</v>
      </c>
    </row>
    <row r="6" spans="2:11" ht="15.75" x14ac:dyDescent="0.25">
      <c r="B6" s="13" t="s">
        <v>204</v>
      </c>
      <c r="C6" s="14">
        <v>940656</v>
      </c>
      <c r="D6" s="15">
        <v>36612</v>
      </c>
      <c r="E6" s="15">
        <v>18918</v>
      </c>
      <c r="F6" s="15">
        <v>17470</v>
      </c>
      <c r="G6" s="15">
        <v>711450</v>
      </c>
      <c r="H6" s="15">
        <v>242475</v>
      </c>
      <c r="I6" s="15">
        <v>9260</v>
      </c>
      <c r="J6" s="16">
        <v>18594</v>
      </c>
      <c r="K6" s="19">
        <v>2050614</v>
      </c>
    </row>
  </sheetData>
  <mergeCells count="1">
    <mergeCell ref="B1:K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workbookViewId="0">
      <selection activeCell="B6" sqref="B6"/>
    </sheetView>
  </sheetViews>
  <sheetFormatPr defaultColWidth="9.125" defaultRowHeight="15" x14ac:dyDescent="0.25"/>
  <cols>
    <col min="1" max="1" width="9.125" style="1"/>
    <col min="2" max="2" width="24.625" style="1" customWidth="1"/>
    <col min="3" max="3" width="16" style="1" customWidth="1"/>
    <col min="4" max="5" width="14.25" style="1" customWidth="1"/>
    <col min="6" max="6" width="15.75" style="1" customWidth="1"/>
    <col min="7" max="7" width="15" style="1" customWidth="1"/>
    <col min="8" max="9" width="14.25" style="1" customWidth="1"/>
    <col min="10" max="10" width="14.875" style="1" customWidth="1"/>
    <col min="11" max="11" width="14.125" style="1" customWidth="1"/>
    <col min="12" max="16384" width="9.125" style="1"/>
  </cols>
  <sheetData>
    <row r="1" spans="2:11" ht="15" customHeight="1" x14ac:dyDescent="0.25">
      <c r="B1" s="26" t="s">
        <v>208</v>
      </c>
      <c r="C1" s="26"/>
      <c r="D1" s="26"/>
      <c r="E1" s="26"/>
      <c r="F1" s="26"/>
      <c r="G1" s="26"/>
      <c r="H1" s="26"/>
      <c r="I1" s="26"/>
      <c r="J1" s="26"/>
      <c r="K1" s="26"/>
    </row>
    <row r="2" spans="2:1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2:1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2:11" x14ac:dyDescent="0.25">
      <c r="B4" s="11" t="s">
        <v>207</v>
      </c>
      <c r="C4" s="8" t="s">
        <v>2</v>
      </c>
      <c r="D4" s="8" t="s">
        <v>3</v>
      </c>
      <c r="E4" s="8" t="s">
        <v>209</v>
      </c>
      <c r="F4" s="8" t="s">
        <v>4</v>
      </c>
      <c r="G4" s="8" t="s">
        <v>5</v>
      </c>
      <c r="H4" s="8" t="s">
        <v>6</v>
      </c>
      <c r="I4" s="8" t="s">
        <v>7</v>
      </c>
      <c r="J4" s="9" t="s">
        <v>8</v>
      </c>
      <c r="K4" s="17" t="s">
        <v>202</v>
      </c>
    </row>
    <row r="6" spans="2:11" ht="15.75" x14ac:dyDescent="0.25">
      <c r="B6" s="12" t="s">
        <v>9</v>
      </c>
      <c r="C6" s="10">
        <f>VLOOKUP(B6,база3!A2:I163,2,0)</f>
        <v>13175</v>
      </c>
      <c r="D6" s="10">
        <f>VLOOKUP(B6,база3!A2:I163,3,0)</f>
        <v>1106</v>
      </c>
      <c r="E6" s="10">
        <f>VLOOKUP(B6,база3!A2:I163,4,0)</f>
        <v>0</v>
      </c>
      <c r="F6" s="10">
        <f>VLOOKUP(B6,база3!A2:I163,5,0)</f>
        <v>0</v>
      </c>
      <c r="G6" s="10">
        <f>VLOOKUP(B6,база3!A2:I163,6,0)</f>
        <v>3898</v>
      </c>
      <c r="H6" s="10">
        <f>VLOOKUP(B6,база3!A2:I163,7,0)</f>
        <v>3892</v>
      </c>
      <c r="I6" s="10">
        <f>VLOOKUP(B6,база3!A2:I163,8,0)</f>
        <v>23</v>
      </c>
      <c r="J6" s="10">
        <f>VLOOKUP(B6,база3!A2:I163,9,0)</f>
        <v>2148</v>
      </c>
      <c r="K6" s="18">
        <f>SUM(C6:J6)</f>
        <v>24242</v>
      </c>
    </row>
  </sheetData>
  <mergeCells count="1">
    <mergeCell ref="B1:K3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база3!$A$2:$A$26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workbookViewId="0">
      <selection activeCell="B6" sqref="B6"/>
    </sheetView>
  </sheetViews>
  <sheetFormatPr defaultRowHeight="15" x14ac:dyDescent="0.25"/>
  <cols>
    <col min="2" max="2" width="24.625" customWidth="1"/>
    <col min="3" max="3" width="16" customWidth="1"/>
    <col min="4" max="4" width="14.25" customWidth="1"/>
    <col min="5" max="5" width="14.25" style="1" customWidth="1"/>
    <col min="6" max="6" width="15.75" customWidth="1"/>
    <col min="7" max="7" width="15" customWidth="1"/>
    <col min="8" max="9" width="14.25" customWidth="1"/>
    <col min="10" max="10" width="14.875" customWidth="1"/>
    <col min="11" max="11" width="14.125" customWidth="1"/>
  </cols>
  <sheetData>
    <row r="1" spans="2:11" ht="15" customHeight="1" x14ac:dyDescent="0.25">
      <c r="B1" s="26" t="s">
        <v>211</v>
      </c>
      <c r="C1" s="26"/>
      <c r="D1" s="26"/>
      <c r="E1" s="26"/>
      <c r="F1" s="26"/>
      <c r="G1" s="26"/>
      <c r="H1" s="26"/>
      <c r="I1" s="26"/>
      <c r="J1" s="26"/>
      <c r="K1" s="26"/>
    </row>
    <row r="2" spans="2:1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2:1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2:11" x14ac:dyDescent="0.25">
      <c r="B4" s="11" t="s">
        <v>203</v>
      </c>
      <c r="C4" s="8" t="s">
        <v>2</v>
      </c>
      <c r="D4" s="8" t="s">
        <v>3</v>
      </c>
      <c r="E4" s="8" t="s">
        <v>209</v>
      </c>
      <c r="F4" s="8" t="s">
        <v>4</v>
      </c>
      <c r="G4" s="8" t="s">
        <v>5</v>
      </c>
      <c r="H4" s="8" t="s">
        <v>6</v>
      </c>
      <c r="I4" s="8" t="s">
        <v>7</v>
      </c>
      <c r="J4" s="9" t="s">
        <v>8</v>
      </c>
      <c r="K4" s="17" t="s">
        <v>202</v>
      </c>
    </row>
    <row r="6" spans="2:11" ht="15.75" x14ac:dyDescent="0.25">
      <c r="B6" s="12" t="s">
        <v>141</v>
      </c>
      <c r="C6" s="10">
        <f>VLOOKUP(B6,база2!A2:I163,2,0)</f>
        <v>1039</v>
      </c>
      <c r="D6" s="10">
        <f>VLOOKUP(B6,база2!A2:I163,3,0)</f>
        <v>1</v>
      </c>
      <c r="E6" s="10">
        <f>VLOOKUP(B6,база2!A2:I163,4,0)</f>
        <v>0</v>
      </c>
      <c r="F6" s="10">
        <f>VLOOKUP(B6,база2!A2:I163,5,0)</f>
        <v>0</v>
      </c>
      <c r="G6" s="10">
        <f>VLOOKUP(B6,база2!A2:I163,6,0)</f>
        <v>2536</v>
      </c>
      <c r="H6" s="10">
        <f>VLOOKUP(B6,база2!A2:I163,7,0)</f>
        <v>86</v>
      </c>
      <c r="I6" s="10">
        <f>VLOOKUP(B6,база2!A2:I163,8,0)</f>
        <v>0</v>
      </c>
      <c r="J6" s="10">
        <f>VLOOKUP(B6,база2!A2:I163,9,0)</f>
        <v>0</v>
      </c>
      <c r="K6" s="18">
        <f>SUM(C6:J6)</f>
        <v>3662</v>
      </c>
    </row>
  </sheetData>
  <sortState ref="B6">
    <sortCondition ref="B6"/>
  </sortState>
  <mergeCells count="1">
    <mergeCell ref="B1:K3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база2!$A$2:$A$163</xm:f>
          </x14:formula1>
          <xm:sqref>B6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A10" zoomScaleNormal="100" workbookViewId="0">
      <selection activeCell="K34" sqref="K34"/>
    </sheetView>
  </sheetViews>
  <sheetFormatPr defaultRowHeight="15" x14ac:dyDescent="0.25"/>
  <cols>
    <col min="1" max="1" width="19.125" customWidth="1"/>
    <col min="2" max="2" width="10.625" customWidth="1"/>
    <col min="3" max="3" width="10.25" customWidth="1"/>
    <col min="4" max="4" width="15.625" customWidth="1"/>
    <col min="5" max="5" width="15" customWidth="1"/>
    <col min="6" max="6" width="10" customWidth="1"/>
    <col min="7" max="7" width="11.375" customWidth="1"/>
    <col min="8" max="8" width="12.75" customWidth="1"/>
    <col min="9" max="9" width="7.875" customWidth="1"/>
    <col min="10" max="10" width="13.625" customWidth="1"/>
    <col min="11" max="11" width="5" customWidth="1"/>
    <col min="12" max="12" width="4" bestFit="1" customWidth="1"/>
    <col min="13" max="13" width="5" customWidth="1"/>
    <col min="14" max="14" width="4" bestFit="1" customWidth="1"/>
    <col min="15" max="15" width="13.875" customWidth="1"/>
    <col min="16" max="17" width="16.875" customWidth="1"/>
    <col min="18" max="18" width="21.75" bestFit="1" customWidth="1"/>
    <col min="19" max="19" width="16.625" customWidth="1"/>
    <col min="20" max="20" width="18" customWidth="1"/>
    <col min="21" max="21" width="19.375" bestFit="1" customWidth="1"/>
    <col min="22" max="23" width="15.875" customWidth="1"/>
    <col min="24" max="24" width="5" bestFit="1" customWidth="1"/>
    <col min="25" max="25" width="5" customWidth="1"/>
    <col min="26" max="26" width="4" bestFit="1" customWidth="1"/>
    <col min="27" max="27" width="5" customWidth="1"/>
    <col min="28" max="28" width="4" bestFit="1" customWidth="1"/>
    <col min="29" max="29" width="5" customWidth="1"/>
    <col min="30" max="30" width="5" bestFit="1" customWidth="1"/>
    <col min="31" max="31" width="4" customWidth="1"/>
    <col min="32" max="32" width="5" bestFit="1" customWidth="1"/>
    <col min="33" max="33" width="5" customWidth="1"/>
    <col min="34" max="34" width="5" bestFit="1" customWidth="1"/>
    <col min="35" max="35" width="6" customWidth="1"/>
    <col min="36" max="36" width="4" bestFit="1" customWidth="1"/>
    <col min="37" max="37" width="5" customWidth="1"/>
    <col min="38" max="38" width="5" bestFit="1" customWidth="1"/>
    <col min="39" max="39" width="5" customWidth="1"/>
    <col min="40" max="40" width="5" bestFit="1" customWidth="1"/>
    <col min="41" max="41" width="5" customWidth="1"/>
    <col min="42" max="42" width="4" bestFit="1" customWidth="1"/>
    <col min="43" max="43" width="4" customWidth="1"/>
    <col min="44" max="44" width="5" bestFit="1" customWidth="1"/>
    <col min="45" max="45" width="3" customWidth="1"/>
    <col min="46" max="46" width="4" bestFit="1" customWidth="1"/>
    <col min="47" max="47" width="5" customWidth="1"/>
    <col min="48" max="48" width="5" bestFit="1" customWidth="1"/>
    <col min="49" max="49" width="5" customWidth="1"/>
    <col min="50" max="50" width="5" bestFit="1" customWidth="1"/>
    <col min="51" max="51" width="5" customWidth="1"/>
    <col min="52" max="52" width="5" bestFit="1" customWidth="1"/>
    <col min="53" max="53" width="5" customWidth="1"/>
    <col min="54" max="54" width="5" bestFit="1" customWidth="1"/>
    <col min="55" max="55" width="5" customWidth="1"/>
    <col min="56" max="56" width="5" bestFit="1" customWidth="1"/>
    <col min="57" max="57" width="6" customWidth="1"/>
    <col min="58" max="58" width="5" bestFit="1" customWidth="1"/>
    <col min="59" max="59" width="6" customWidth="1"/>
    <col min="60" max="60" width="4" bestFit="1" customWidth="1"/>
    <col min="61" max="61" width="5" customWidth="1"/>
    <col min="62" max="62" width="5" bestFit="1" customWidth="1"/>
    <col min="63" max="63" width="5" customWidth="1"/>
    <col min="64" max="64" width="5" bestFit="1" customWidth="1"/>
    <col min="65" max="65" width="5" customWidth="1"/>
    <col min="66" max="66" width="5" bestFit="1" customWidth="1"/>
    <col min="67" max="67" width="5" customWidth="1"/>
    <col min="68" max="68" width="5" bestFit="1" customWidth="1"/>
    <col min="69" max="69" width="6" customWidth="1"/>
    <col min="70" max="70" width="5" bestFit="1" customWidth="1"/>
    <col min="71" max="71" width="5" customWidth="1"/>
    <col min="72" max="72" width="6" bestFit="1" customWidth="1"/>
    <col min="73" max="73" width="5" customWidth="1"/>
    <col min="74" max="74" width="6" bestFit="1" customWidth="1"/>
    <col min="75" max="75" width="5" customWidth="1"/>
    <col min="76" max="76" width="5" bestFit="1" customWidth="1"/>
    <col min="77" max="77" width="5" customWidth="1"/>
    <col min="78" max="78" width="6" bestFit="1" customWidth="1"/>
    <col min="79" max="79" width="6" customWidth="1"/>
    <col min="80" max="80" width="6" bestFit="1" customWidth="1"/>
    <col min="81" max="81" width="11.25" bestFit="1" customWidth="1"/>
    <col min="82" max="82" width="5.625" bestFit="1" customWidth="1"/>
    <col min="83" max="83" width="10.375" bestFit="1" customWidth="1"/>
    <col min="84" max="84" width="5.625" bestFit="1" customWidth="1"/>
    <col min="85" max="85" width="10.375" bestFit="1" customWidth="1"/>
    <col min="86" max="86" width="5.625" bestFit="1" customWidth="1"/>
    <col min="87" max="87" width="10.375" bestFit="1" customWidth="1"/>
    <col min="88" max="88" width="5.625" bestFit="1" customWidth="1"/>
    <col min="89" max="89" width="10.375" bestFit="1" customWidth="1"/>
    <col min="90" max="90" width="5.625" bestFit="1" customWidth="1"/>
    <col min="91" max="91" width="10.375" bestFit="1" customWidth="1"/>
    <col min="92" max="92" width="5.625" bestFit="1" customWidth="1"/>
    <col min="93" max="93" width="10.375" bestFit="1" customWidth="1"/>
    <col min="94" max="94" width="5.625" bestFit="1" customWidth="1"/>
    <col min="95" max="95" width="10.375" bestFit="1" customWidth="1"/>
    <col min="96" max="96" width="5.625" bestFit="1" customWidth="1"/>
    <col min="97" max="97" width="10.375" bestFit="1" customWidth="1"/>
    <col min="98" max="98" width="5.625" bestFit="1" customWidth="1"/>
    <col min="99" max="99" width="10.375" bestFit="1" customWidth="1"/>
    <col min="100" max="100" width="5.625" bestFit="1" customWidth="1"/>
    <col min="101" max="101" width="10.375" bestFit="1" customWidth="1"/>
    <col min="102" max="102" width="5.625" bestFit="1" customWidth="1"/>
    <col min="103" max="103" width="10.375" bestFit="1" customWidth="1"/>
    <col min="104" max="104" width="5.625" bestFit="1" customWidth="1"/>
    <col min="105" max="105" width="10.375" bestFit="1" customWidth="1"/>
    <col min="106" max="106" width="5.625" bestFit="1" customWidth="1"/>
    <col min="107" max="107" width="10.375" bestFit="1" customWidth="1"/>
    <col min="108" max="108" width="5.625" bestFit="1" customWidth="1"/>
    <col min="109" max="109" width="10.375" bestFit="1" customWidth="1"/>
    <col min="110" max="110" width="5.625" bestFit="1" customWidth="1"/>
    <col min="111" max="111" width="10.375" bestFit="1" customWidth="1"/>
    <col min="112" max="112" width="5.625" bestFit="1" customWidth="1"/>
    <col min="113" max="113" width="10.375" bestFit="1" customWidth="1"/>
    <col min="114" max="114" width="5.625" bestFit="1" customWidth="1"/>
    <col min="115" max="115" width="10.375" bestFit="1" customWidth="1"/>
    <col min="116" max="116" width="5.625" bestFit="1" customWidth="1"/>
    <col min="117" max="117" width="10.375" bestFit="1" customWidth="1"/>
    <col min="118" max="118" width="5.625" bestFit="1" customWidth="1"/>
    <col min="119" max="119" width="10.375" bestFit="1" customWidth="1"/>
    <col min="120" max="120" width="5.625" bestFit="1" customWidth="1"/>
    <col min="121" max="121" width="10.375" bestFit="1" customWidth="1"/>
    <col min="122" max="122" width="5.625" bestFit="1" customWidth="1"/>
    <col min="123" max="123" width="10.375" bestFit="1" customWidth="1"/>
    <col min="124" max="124" width="5.625" bestFit="1" customWidth="1"/>
    <col min="125" max="125" width="10.375" bestFit="1" customWidth="1"/>
    <col min="126" max="126" width="5.625" bestFit="1" customWidth="1"/>
    <col min="127" max="127" width="3" bestFit="1" customWidth="1"/>
    <col min="128" max="128" width="10.375" bestFit="1" customWidth="1"/>
    <col min="129" max="129" width="5.625" bestFit="1" customWidth="1"/>
    <col min="130" max="130" width="10.375" bestFit="1" customWidth="1"/>
    <col min="131" max="131" width="5.625" bestFit="1" customWidth="1"/>
    <col min="132" max="132" width="10.375" bestFit="1" customWidth="1"/>
    <col min="133" max="133" width="5.625" bestFit="1" customWidth="1"/>
    <col min="134" max="134" width="10.375" bestFit="1" customWidth="1"/>
    <col min="135" max="135" width="5.625" bestFit="1" customWidth="1"/>
    <col min="136" max="136" width="10.375" bestFit="1" customWidth="1"/>
    <col min="137" max="137" width="5.625" bestFit="1" customWidth="1"/>
    <col min="138" max="138" width="10.375" bestFit="1" customWidth="1"/>
    <col min="139" max="139" width="5.625" bestFit="1" customWidth="1"/>
    <col min="140" max="140" width="10.375" bestFit="1" customWidth="1"/>
    <col min="141" max="141" width="5.625" bestFit="1" customWidth="1"/>
    <col min="142" max="142" width="10.375" bestFit="1" customWidth="1"/>
    <col min="143" max="143" width="5.625" bestFit="1" customWidth="1"/>
    <col min="144" max="144" width="10.375" bestFit="1" customWidth="1"/>
    <col min="145" max="145" width="5.625" bestFit="1" customWidth="1"/>
    <col min="146" max="146" width="10.375" bestFit="1" customWidth="1"/>
    <col min="147" max="147" width="5.625" bestFit="1" customWidth="1"/>
    <col min="148" max="148" width="10.375" bestFit="1" customWidth="1"/>
    <col min="149" max="149" width="5.625" bestFit="1" customWidth="1"/>
    <col min="150" max="150" width="10.375" bestFit="1" customWidth="1"/>
    <col min="151" max="151" width="5.625" bestFit="1" customWidth="1"/>
    <col min="152" max="152" width="10.375" bestFit="1" customWidth="1"/>
    <col min="153" max="153" width="5.625" bestFit="1" customWidth="1"/>
    <col min="154" max="154" width="10.375" bestFit="1" customWidth="1"/>
    <col min="155" max="155" width="5.625" bestFit="1" customWidth="1"/>
    <col min="156" max="156" width="10.375" bestFit="1" customWidth="1"/>
    <col min="157" max="157" width="5.625" bestFit="1" customWidth="1"/>
    <col min="158" max="158" width="10.375" bestFit="1" customWidth="1"/>
    <col min="159" max="159" width="5.625" bestFit="1" customWidth="1"/>
    <col min="160" max="160" width="10.375" bestFit="1" customWidth="1"/>
    <col min="161" max="161" width="5.625" bestFit="1" customWidth="1"/>
    <col min="162" max="162" width="10.375" bestFit="1" customWidth="1"/>
    <col min="163" max="163" width="5.625" bestFit="1" customWidth="1"/>
    <col min="164" max="164" width="10.375" bestFit="1" customWidth="1"/>
    <col min="165" max="165" width="5.625" bestFit="1" customWidth="1"/>
    <col min="166" max="166" width="10.375" bestFit="1" customWidth="1"/>
    <col min="167" max="167" width="5.625" bestFit="1" customWidth="1"/>
    <col min="168" max="168" width="10.375" bestFit="1" customWidth="1"/>
    <col min="169" max="169" width="5.625" bestFit="1" customWidth="1"/>
    <col min="170" max="170" width="10.375" bestFit="1" customWidth="1"/>
    <col min="171" max="171" width="5.625" bestFit="1" customWidth="1"/>
    <col min="172" max="172" width="10.375" bestFit="1" customWidth="1"/>
    <col min="173" max="173" width="5.625" bestFit="1" customWidth="1"/>
    <col min="174" max="174" width="10.375" bestFit="1" customWidth="1"/>
    <col min="175" max="175" width="5.625" bestFit="1" customWidth="1"/>
    <col min="176" max="176" width="10.375" bestFit="1" customWidth="1"/>
    <col min="177" max="177" width="5.625" bestFit="1" customWidth="1"/>
    <col min="178" max="178" width="10.375" bestFit="1" customWidth="1"/>
    <col min="179" max="179" width="5.625" bestFit="1" customWidth="1"/>
    <col min="180" max="180" width="10.375" bestFit="1" customWidth="1"/>
    <col min="181" max="181" width="5.625" bestFit="1" customWidth="1"/>
    <col min="182" max="182" width="10.375" bestFit="1" customWidth="1"/>
    <col min="183" max="183" width="5.625" bestFit="1" customWidth="1"/>
    <col min="184" max="184" width="10.375" bestFit="1" customWidth="1"/>
    <col min="185" max="185" width="5.625" bestFit="1" customWidth="1"/>
    <col min="186" max="186" width="10.375" bestFit="1" customWidth="1"/>
    <col min="187" max="187" width="5.625" bestFit="1" customWidth="1"/>
    <col min="188" max="188" width="10.375" bestFit="1" customWidth="1"/>
    <col min="189" max="189" width="5.625" bestFit="1" customWidth="1"/>
    <col min="190" max="190" width="10.375" bestFit="1" customWidth="1"/>
    <col min="191" max="191" width="5.625" bestFit="1" customWidth="1"/>
    <col min="192" max="192" width="10.375" bestFit="1" customWidth="1"/>
    <col min="193" max="193" width="5.625" bestFit="1" customWidth="1"/>
    <col min="194" max="194" width="10.375" bestFit="1" customWidth="1"/>
    <col min="195" max="195" width="5.625" bestFit="1" customWidth="1"/>
    <col min="196" max="196" width="10.375" bestFit="1" customWidth="1"/>
    <col min="197" max="197" width="5.625" bestFit="1" customWidth="1"/>
    <col min="198" max="198" width="10.375" bestFit="1" customWidth="1"/>
    <col min="199" max="199" width="5.625" bestFit="1" customWidth="1"/>
    <col min="200" max="200" width="10.375" bestFit="1" customWidth="1"/>
    <col min="201" max="201" width="5.625" bestFit="1" customWidth="1"/>
    <col min="202" max="202" width="10.375" bestFit="1" customWidth="1"/>
    <col min="203" max="203" width="5.625" bestFit="1" customWidth="1"/>
    <col min="204" max="204" width="10.375" bestFit="1" customWidth="1"/>
    <col min="205" max="205" width="5.625" bestFit="1" customWidth="1"/>
    <col min="206" max="206" width="10.375" bestFit="1" customWidth="1"/>
    <col min="207" max="207" width="5.625" bestFit="1" customWidth="1"/>
    <col min="208" max="208" width="10.375" bestFit="1" customWidth="1"/>
    <col min="209" max="209" width="5.625" bestFit="1" customWidth="1"/>
    <col min="210" max="210" width="10.375" bestFit="1" customWidth="1"/>
    <col min="211" max="211" width="5.625" bestFit="1" customWidth="1"/>
    <col min="212" max="212" width="10.375" bestFit="1" customWidth="1"/>
    <col min="213" max="213" width="5.625" bestFit="1" customWidth="1"/>
    <col min="214" max="214" width="10.375" bestFit="1" customWidth="1"/>
    <col min="215" max="215" width="5.625" bestFit="1" customWidth="1"/>
    <col min="216" max="216" width="10.375" bestFit="1" customWidth="1"/>
    <col min="217" max="217" width="5.625" bestFit="1" customWidth="1"/>
    <col min="218" max="218" width="10.375" bestFit="1" customWidth="1"/>
    <col min="219" max="219" width="5.625" bestFit="1" customWidth="1"/>
    <col min="220" max="220" width="10.375" bestFit="1" customWidth="1"/>
    <col min="221" max="221" width="5.625" bestFit="1" customWidth="1"/>
    <col min="222" max="222" width="10.375" bestFit="1" customWidth="1"/>
    <col min="223" max="223" width="5.625" bestFit="1" customWidth="1"/>
    <col min="224" max="224" width="10.375" bestFit="1" customWidth="1"/>
    <col min="225" max="225" width="5.625" bestFit="1" customWidth="1"/>
    <col min="226" max="226" width="10.375" bestFit="1" customWidth="1"/>
    <col min="227" max="227" width="5.625" bestFit="1" customWidth="1"/>
    <col min="228" max="228" width="10.375" bestFit="1" customWidth="1"/>
    <col min="229" max="229" width="5.625" bestFit="1" customWidth="1"/>
    <col min="230" max="230" width="10.375" bestFit="1" customWidth="1"/>
    <col min="231" max="231" width="5.625" bestFit="1" customWidth="1"/>
    <col min="232" max="232" width="10.375" bestFit="1" customWidth="1"/>
    <col min="233" max="233" width="5.625" bestFit="1" customWidth="1"/>
    <col min="234" max="234" width="10.375" bestFit="1" customWidth="1"/>
    <col min="235" max="235" width="5.625" bestFit="1" customWidth="1"/>
    <col min="236" max="236" width="10.375" bestFit="1" customWidth="1"/>
    <col min="237" max="237" width="5.625" bestFit="1" customWidth="1"/>
    <col min="238" max="238" width="10.375" bestFit="1" customWidth="1"/>
    <col min="239" max="239" width="5.625" bestFit="1" customWidth="1"/>
    <col min="240" max="240" width="10.375" bestFit="1" customWidth="1"/>
    <col min="241" max="241" width="5.625" bestFit="1" customWidth="1"/>
    <col min="242" max="242" width="10.375" bestFit="1" customWidth="1"/>
    <col min="243" max="243" width="5.625" bestFit="1" customWidth="1"/>
    <col min="244" max="244" width="10.375" bestFit="1" customWidth="1"/>
    <col min="245" max="245" width="5.625" bestFit="1" customWidth="1"/>
    <col min="246" max="246" width="10.375" bestFit="1" customWidth="1"/>
    <col min="247" max="247" width="5.625" bestFit="1" customWidth="1"/>
    <col min="248" max="248" width="10.375" bestFit="1" customWidth="1"/>
    <col min="249" max="249" width="5.625" bestFit="1" customWidth="1"/>
    <col min="250" max="250" width="10.375" bestFit="1" customWidth="1"/>
    <col min="251" max="251" width="5.625" bestFit="1" customWidth="1"/>
    <col min="252" max="252" width="10.375" bestFit="1" customWidth="1"/>
    <col min="253" max="253" width="5.625" bestFit="1" customWidth="1"/>
    <col min="254" max="254" width="10.375" bestFit="1" customWidth="1"/>
    <col min="255" max="255" width="5.625" bestFit="1" customWidth="1"/>
    <col min="256" max="256" width="10.375" bestFit="1" customWidth="1"/>
    <col min="257" max="257" width="5.625" bestFit="1" customWidth="1"/>
    <col min="258" max="258" width="10.375" bestFit="1" customWidth="1"/>
    <col min="259" max="259" width="5.625" bestFit="1" customWidth="1"/>
    <col min="260" max="260" width="10.375" bestFit="1" customWidth="1"/>
    <col min="261" max="261" width="5.625" bestFit="1" customWidth="1"/>
    <col min="262" max="262" width="10.375" bestFit="1" customWidth="1"/>
    <col min="263" max="263" width="5.625" bestFit="1" customWidth="1"/>
    <col min="264" max="264" width="10.375" bestFit="1" customWidth="1"/>
    <col min="265" max="265" width="5.625" bestFit="1" customWidth="1"/>
    <col min="266" max="266" width="10.375" bestFit="1" customWidth="1"/>
    <col min="267" max="267" width="5.625" bestFit="1" customWidth="1"/>
    <col min="268" max="268" width="10.375" bestFit="1" customWidth="1"/>
    <col min="269" max="269" width="5.625" bestFit="1" customWidth="1"/>
    <col min="270" max="270" width="10.375" bestFit="1" customWidth="1"/>
    <col min="271" max="271" width="5.625" bestFit="1" customWidth="1"/>
    <col min="272" max="272" width="10.375" bestFit="1" customWidth="1"/>
    <col min="273" max="273" width="5.625" bestFit="1" customWidth="1"/>
    <col min="274" max="274" width="10.375" bestFit="1" customWidth="1"/>
    <col min="275" max="275" width="5.625" bestFit="1" customWidth="1"/>
    <col min="276" max="276" width="10.375" bestFit="1" customWidth="1"/>
    <col min="277" max="277" width="5.625" bestFit="1" customWidth="1"/>
    <col min="278" max="278" width="10.375" bestFit="1" customWidth="1"/>
    <col min="279" max="279" width="5.625" bestFit="1" customWidth="1"/>
    <col min="280" max="280" width="10.375" bestFit="1" customWidth="1"/>
    <col min="281" max="281" width="6.625" bestFit="1" customWidth="1"/>
    <col min="282" max="282" width="11.375" bestFit="1" customWidth="1"/>
    <col min="283" max="283" width="6.625" bestFit="1" customWidth="1"/>
    <col min="284" max="284" width="11.375" bestFit="1" customWidth="1"/>
    <col min="285" max="285" width="6.625" bestFit="1" customWidth="1"/>
    <col min="286" max="286" width="11.375" bestFit="1" customWidth="1"/>
    <col min="287" max="287" width="6.625" bestFit="1" customWidth="1"/>
    <col min="288" max="288" width="11.375" bestFit="1" customWidth="1"/>
    <col min="289" max="289" width="6.625" bestFit="1" customWidth="1"/>
    <col min="290" max="290" width="11.375" bestFit="1" customWidth="1"/>
    <col min="291" max="291" width="6.625" bestFit="1" customWidth="1"/>
    <col min="292" max="292" width="11.375" bestFit="1" customWidth="1"/>
    <col min="293" max="293" width="6.625" bestFit="1" customWidth="1"/>
    <col min="294" max="294" width="11.375" bestFit="1" customWidth="1"/>
    <col min="295" max="295" width="6.625" bestFit="1" customWidth="1"/>
    <col min="296" max="296" width="11.375" bestFit="1" customWidth="1"/>
    <col min="297" max="297" width="6.625" bestFit="1" customWidth="1"/>
    <col min="298" max="298" width="11.375" bestFit="1" customWidth="1"/>
    <col min="299" max="299" width="6.625" bestFit="1" customWidth="1"/>
    <col min="300" max="300" width="11.375" bestFit="1" customWidth="1"/>
    <col min="301" max="301" width="6.625" bestFit="1" customWidth="1"/>
    <col min="302" max="302" width="11.375" bestFit="1" customWidth="1"/>
    <col min="303" max="303" width="6.625" bestFit="1" customWidth="1"/>
    <col min="304" max="304" width="11.375" bestFit="1" customWidth="1"/>
    <col min="305" max="305" width="6.625" bestFit="1" customWidth="1"/>
    <col min="306" max="306" width="11.375" bestFit="1" customWidth="1"/>
    <col min="307" max="307" width="6.625" bestFit="1" customWidth="1"/>
    <col min="308" max="308" width="11.375" bestFit="1" customWidth="1"/>
    <col min="309" max="309" width="11.25" bestFit="1" customWidth="1"/>
  </cols>
  <sheetData>
    <row r="1" spans="1:22" ht="15" customHeight="1" x14ac:dyDescent="0.25">
      <c r="A1" s="26" t="s">
        <v>206</v>
      </c>
      <c r="B1" s="26"/>
      <c r="C1" s="26"/>
      <c r="D1" s="26"/>
      <c r="E1" s="26"/>
      <c r="F1" s="26"/>
      <c r="G1" s="26"/>
      <c r="H1" s="26"/>
      <c r="I1" s="26"/>
      <c r="J1" s="26"/>
    </row>
    <row r="2" spans="1:22" s="1" customForma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22" s="1" customForma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22" s="1" customForma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22" x14ac:dyDescent="0.25">
      <c r="A5" s="3" t="s">
        <v>205</v>
      </c>
      <c r="B5" s="6" t="s">
        <v>201</v>
      </c>
      <c r="C5" s="6" t="s">
        <v>200</v>
      </c>
      <c r="D5" s="6" t="s">
        <v>210</v>
      </c>
      <c r="E5" s="6" t="s">
        <v>199</v>
      </c>
      <c r="F5" s="6" t="s">
        <v>198</v>
      </c>
      <c r="G5" s="6" t="s">
        <v>197</v>
      </c>
      <c r="H5" s="6" t="s">
        <v>195</v>
      </c>
      <c r="I5" s="6" t="s">
        <v>196</v>
      </c>
      <c r="J5" s="22" t="s">
        <v>202</v>
      </c>
    </row>
    <row r="6" spans="1:22" x14ac:dyDescent="0.25">
      <c r="A6" s="4" t="s">
        <v>9</v>
      </c>
      <c r="B6" s="5">
        <v>13175</v>
      </c>
      <c r="C6" s="2">
        <v>1106</v>
      </c>
      <c r="D6" s="2">
        <v>0</v>
      </c>
      <c r="E6" s="2">
        <v>0</v>
      </c>
      <c r="F6" s="2">
        <v>3898</v>
      </c>
      <c r="G6" s="2">
        <v>3892</v>
      </c>
      <c r="H6" s="2">
        <v>23</v>
      </c>
      <c r="I6" s="2">
        <v>2148</v>
      </c>
      <c r="J6" s="23">
        <f>SUM(B6:I6)</f>
        <v>24242</v>
      </c>
      <c r="P6" s="1"/>
    </row>
    <row r="7" spans="1:22" x14ac:dyDescent="0.25">
      <c r="A7" s="4" t="s">
        <v>14</v>
      </c>
      <c r="B7" s="5">
        <v>38624</v>
      </c>
      <c r="C7" s="2">
        <v>1044</v>
      </c>
      <c r="D7" s="2">
        <v>0</v>
      </c>
      <c r="E7" s="2">
        <v>514</v>
      </c>
      <c r="F7" s="2">
        <v>42303</v>
      </c>
      <c r="G7" s="2">
        <v>11826</v>
      </c>
      <c r="H7" s="2">
        <v>85</v>
      </c>
      <c r="I7" s="2">
        <v>575</v>
      </c>
      <c r="J7" s="24">
        <f t="shared" ref="J7:J30" si="0">SUM(B7:I7)</f>
        <v>94971</v>
      </c>
      <c r="O7" s="1"/>
      <c r="P7" s="1"/>
      <c r="Q7" s="1"/>
      <c r="R7" s="1"/>
      <c r="S7" s="1"/>
      <c r="T7" s="1"/>
      <c r="U7" s="1"/>
      <c r="V7" s="1"/>
    </row>
    <row r="8" spans="1:22" x14ac:dyDescent="0.25">
      <c r="A8" s="4" t="s">
        <v>23</v>
      </c>
      <c r="B8" s="5">
        <v>203298</v>
      </c>
      <c r="C8" s="5">
        <v>14513</v>
      </c>
      <c r="D8" s="5">
        <v>17140</v>
      </c>
      <c r="E8" s="5">
        <v>4218</v>
      </c>
      <c r="F8" s="5">
        <v>18037</v>
      </c>
      <c r="G8" s="5">
        <v>2323</v>
      </c>
      <c r="H8" s="5">
        <v>4049</v>
      </c>
      <c r="I8" s="5">
        <v>3059</v>
      </c>
      <c r="J8" s="25">
        <f t="shared" si="0"/>
        <v>266637</v>
      </c>
      <c r="O8" s="7"/>
      <c r="P8" s="2"/>
      <c r="Q8" s="2"/>
      <c r="R8" s="2"/>
      <c r="S8" s="2"/>
      <c r="T8" s="2"/>
      <c r="U8" s="2"/>
      <c r="V8" s="2"/>
    </row>
    <row r="9" spans="1:22" x14ac:dyDescent="0.25">
      <c r="A9" s="4" t="s">
        <v>24</v>
      </c>
      <c r="B9" s="5">
        <v>15055</v>
      </c>
      <c r="C9" s="5">
        <v>470</v>
      </c>
      <c r="D9" s="5">
        <v>0</v>
      </c>
      <c r="E9" s="5">
        <v>106</v>
      </c>
      <c r="F9" s="5">
        <v>18239</v>
      </c>
      <c r="G9" s="5">
        <v>6374</v>
      </c>
      <c r="H9" s="5">
        <v>58</v>
      </c>
      <c r="I9" s="5">
        <v>98</v>
      </c>
      <c r="J9" s="25">
        <f t="shared" si="0"/>
        <v>40400</v>
      </c>
      <c r="O9" s="7"/>
      <c r="P9" s="2"/>
      <c r="Q9" s="2"/>
      <c r="R9" s="2"/>
      <c r="S9" s="2"/>
      <c r="T9" s="2"/>
      <c r="U9" s="2"/>
      <c r="V9" s="2"/>
    </row>
    <row r="10" spans="1:22" x14ac:dyDescent="0.25">
      <c r="A10" s="4" t="s">
        <v>29</v>
      </c>
      <c r="B10" s="5">
        <v>9165</v>
      </c>
      <c r="C10" s="5">
        <v>748</v>
      </c>
      <c r="D10" s="5">
        <v>0</v>
      </c>
      <c r="E10" s="5">
        <v>161</v>
      </c>
      <c r="F10" s="5">
        <v>29279</v>
      </c>
      <c r="G10" s="5">
        <v>22309</v>
      </c>
      <c r="H10" s="5">
        <v>170</v>
      </c>
      <c r="I10" s="5">
        <v>1769</v>
      </c>
      <c r="J10" s="25">
        <f t="shared" si="0"/>
        <v>63601</v>
      </c>
    </row>
    <row r="11" spans="1:22" x14ac:dyDescent="0.25">
      <c r="A11" s="4" t="s">
        <v>34</v>
      </c>
      <c r="B11" s="5">
        <v>28530</v>
      </c>
      <c r="C11" s="5">
        <v>1030</v>
      </c>
      <c r="D11" s="5">
        <v>0</v>
      </c>
      <c r="E11" s="5">
        <v>746</v>
      </c>
      <c r="F11" s="5">
        <v>27700</v>
      </c>
      <c r="G11" s="5">
        <v>9967</v>
      </c>
      <c r="H11" s="5">
        <v>246</v>
      </c>
      <c r="I11" s="5">
        <v>551</v>
      </c>
      <c r="J11" s="25">
        <f t="shared" si="0"/>
        <v>68770</v>
      </c>
    </row>
    <row r="12" spans="1:22" x14ac:dyDescent="0.25">
      <c r="A12" s="4" t="s">
        <v>45</v>
      </c>
      <c r="B12" s="5">
        <v>36717</v>
      </c>
      <c r="C12" s="5">
        <v>794</v>
      </c>
      <c r="D12" s="5">
        <v>0</v>
      </c>
      <c r="E12" s="5">
        <v>21</v>
      </c>
      <c r="F12" s="5">
        <v>26836</v>
      </c>
      <c r="G12" s="5">
        <v>12457</v>
      </c>
      <c r="H12" s="5">
        <v>378</v>
      </c>
      <c r="I12" s="5">
        <v>1329</v>
      </c>
      <c r="J12" s="25">
        <f t="shared" si="0"/>
        <v>78532</v>
      </c>
    </row>
    <row r="13" spans="1:22" x14ac:dyDescent="0.25">
      <c r="A13" s="4" t="s">
        <v>52</v>
      </c>
      <c r="B13" s="5">
        <v>47648</v>
      </c>
      <c r="C13" s="5">
        <v>1429</v>
      </c>
      <c r="D13" s="5">
        <v>0</v>
      </c>
      <c r="E13" s="5">
        <v>1272</v>
      </c>
      <c r="F13" s="5">
        <v>49759</v>
      </c>
      <c r="G13" s="5">
        <v>12359</v>
      </c>
      <c r="H13" s="5">
        <v>46</v>
      </c>
      <c r="I13" s="5">
        <v>560</v>
      </c>
      <c r="J13" s="25">
        <f t="shared" si="0"/>
        <v>113073</v>
      </c>
    </row>
    <row r="14" spans="1:22" x14ac:dyDescent="0.25">
      <c r="A14" s="4" t="s">
        <v>61</v>
      </c>
      <c r="B14" s="5">
        <v>26060</v>
      </c>
      <c r="C14" s="5">
        <v>2079</v>
      </c>
      <c r="D14" s="5">
        <v>0</v>
      </c>
      <c r="E14" s="5">
        <v>5</v>
      </c>
      <c r="F14" s="5">
        <v>51937</v>
      </c>
      <c r="G14" s="5">
        <v>7565</v>
      </c>
      <c r="H14" s="5">
        <v>374</v>
      </c>
      <c r="I14" s="5">
        <v>479</v>
      </c>
      <c r="J14" s="25">
        <f t="shared" si="0"/>
        <v>88499</v>
      </c>
    </row>
    <row r="15" spans="1:22" x14ac:dyDescent="0.25">
      <c r="A15" s="4" t="s">
        <v>74</v>
      </c>
      <c r="B15" s="5">
        <v>19846</v>
      </c>
      <c r="C15" s="5">
        <v>520</v>
      </c>
      <c r="D15" s="5">
        <v>0</v>
      </c>
      <c r="E15" s="5">
        <v>342</v>
      </c>
      <c r="F15" s="5">
        <v>21979</v>
      </c>
      <c r="G15" s="5">
        <v>11410</v>
      </c>
      <c r="H15" s="5">
        <v>43</v>
      </c>
      <c r="I15" s="5">
        <v>1742</v>
      </c>
      <c r="J15" s="25">
        <f t="shared" si="0"/>
        <v>55882</v>
      </c>
    </row>
    <row r="16" spans="1:22" x14ac:dyDescent="0.25">
      <c r="A16" s="4" t="s">
        <v>81</v>
      </c>
      <c r="B16" s="5">
        <v>82559</v>
      </c>
      <c r="C16" s="5">
        <v>1160</v>
      </c>
      <c r="D16" s="5">
        <v>0</v>
      </c>
      <c r="E16" s="5">
        <v>2336</v>
      </c>
      <c r="F16" s="5">
        <v>64550</v>
      </c>
      <c r="G16" s="5">
        <v>50081</v>
      </c>
      <c r="H16" s="5">
        <v>281</v>
      </c>
      <c r="I16" s="5">
        <v>95</v>
      </c>
      <c r="J16" s="25">
        <f t="shared" si="0"/>
        <v>201062</v>
      </c>
    </row>
    <row r="17" spans="1:10" x14ac:dyDescent="0.25">
      <c r="A17" s="4" t="s">
        <v>90</v>
      </c>
      <c r="B17" s="5">
        <v>47116</v>
      </c>
      <c r="C17" s="5">
        <v>1711</v>
      </c>
      <c r="D17" s="5">
        <v>443</v>
      </c>
      <c r="E17" s="5">
        <v>179</v>
      </c>
      <c r="F17" s="5">
        <v>37827</v>
      </c>
      <c r="G17" s="5">
        <v>14951</v>
      </c>
      <c r="H17" s="5">
        <v>436</v>
      </c>
      <c r="I17" s="5">
        <v>365</v>
      </c>
      <c r="J17" s="25">
        <f t="shared" si="0"/>
        <v>103028</v>
      </c>
    </row>
    <row r="18" spans="1:10" x14ac:dyDescent="0.25">
      <c r="A18" s="4" t="s">
        <v>95</v>
      </c>
      <c r="B18" s="5">
        <v>45092</v>
      </c>
      <c r="C18" s="5">
        <v>740</v>
      </c>
      <c r="D18" s="5">
        <v>253</v>
      </c>
      <c r="E18" s="5">
        <v>121</v>
      </c>
      <c r="F18" s="5">
        <v>24923</v>
      </c>
      <c r="G18" s="5">
        <v>7872</v>
      </c>
      <c r="H18" s="5">
        <v>144</v>
      </c>
      <c r="I18" s="5">
        <v>51</v>
      </c>
      <c r="J18" s="25">
        <f t="shared" si="0"/>
        <v>79196</v>
      </c>
    </row>
    <row r="19" spans="1:10" x14ac:dyDescent="0.25">
      <c r="A19" s="4" t="s">
        <v>103</v>
      </c>
      <c r="B19" s="5">
        <v>3734</v>
      </c>
      <c r="C19" s="5">
        <v>0</v>
      </c>
      <c r="D19" s="5">
        <v>0</v>
      </c>
      <c r="E19" s="5">
        <v>0</v>
      </c>
      <c r="F19" s="5">
        <v>6527</v>
      </c>
      <c r="G19" s="5">
        <v>913</v>
      </c>
      <c r="H19" s="5">
        <v>37</v>
      </c>
      <c r="I19" s="5">
        <v>0</v>
      </c>
      <c r="J19" s="25">
        <f t="shared" si="0"/>
        <v>11211</v>
      </c>
    </row>
    <row r="20" spans="1:10" x14ac:dyDescent="0.25">
      <c r="A20" s="4" t="s">
        <v>108</v>
      </c>
      <c r="B20" s="5">
        <v>16026</v>
      </c>
      <c r="C20" s="5">
        <v>114</v>
      </c>
      <c r="D20" s="5">
        <v>0</v>
      </c>
      <c r="E20" s="5">
        <v>24</v>
      </c>
      <c r="F20" s="5">
        <v>11068</v>
      </c>
      <c r="G20" s="5">
        <v>6909</v>
      </c>
      <c r="H20" s="5">
        <v>0</v>
      </c>
      <c r="I20" s="5">
        <v>34</v>
      </c>
      <c r="J20" s="25">
        <f t="shared" si="0"/>
        <v>34175</v>
      </c>
    </row>
    <row r="21" spans="1:10" x14ac:dyDescent="0.25">
      <c r="A21" s="4" t="s">
        <v>112</v>
      </c>
      <c r="B21" s="5">
        <v>37668</v>
      </c>
      <c r="C21" s="5">
        <v>1339</v>
      </c>
      <c r="D21" s="5">
        <v>0</v>
      </c>
      <c r="E21" s="5">
        <v>14</v>
      </c>
      <c r="F21" s="5">
        <v>28696</v>
      </c>
      <c r="G21" s="5">
        <v>6330</v>
      </c>
      <c r="H21" s="5">
        <v>4</v>
      </c>
      <c r="I21" s="5">
        <v>1370</v>
      </c>
      <c r="J21" s="25">
        <f t="shared" si="0"/>
        <v>75421</v>
      </c>
    </row>
    <row r="22" spans="1:10" x14ac:dyDescent="0.25">
      <c r="A22" s="4" t="s">
        <v>119</v>
      </c>
      <c r="B22" s="5">
        <v>28197</v>
      </c>
      <c r="C22" s="5">
        <v>725</v>
      </c>
      <c r="D22" s="5">
        <v>0</v>
      </c>
      <c r="E22" s="5">
        <v>271</v>
      </c>
      <c r="F22" s="5">
        <v>9909</v>
      </c>
      <c r="G22" s="5">
        <v>3503</v>
      </c>
      <c r="H22" s="5">
        <v>84</v>
      </c>
      <c r="I22" s="5">
        <v>126</v>
      </c>
      <c r="J22" s="25">
        <f t="shared" si="0"/>
        <v>42815</v>
      </c>
    </row>
    <row r="23" spans="1:10" x14ac:dyDescent="0.25">
      <c r="A23" s="4" t="s">
        <v>127</v>
      </c>
      <c r="B23" s="5">
        <v>43721</v>
      </c>
      <c r="C23" s="5">
        <v>449</v>
      </c>
      <c r="D23" s="5">
        <v>0</v>
      </c>
      <c r="E23" s="5">
        <v>914</v>
      </c>
      <c r="F23" s="5">
        <v>53195</v>
      </c>
      <c r="G23" s="5">
        <v>4668</v>
      </c>
      <c r="H23" s="5">
        <v>875</v>
      </c>
      <c r="I23" s="5">
        <v>246</v>
      </c>
      <c r="J23" s="25">
        <f t="shared" si="0"/>
        <v>104068</v>
      </c>
    </row>
    <row r="24" spans="1:10" x14ac:dyDescent="0.25">
      <c r="A24" s="4" t="s">
        <v>134</v>
      </c>
      <c r="B24" s="5">
        <v>61150</v>
      </c>
      <c r="C24" s="5">
        <v>3201</v>
      </c>
      <c r="D24" s="5">
        <v>1029</v>
      </c>
      <c r="E24" s="5">
        <v>3693</v>
      </c>
      <c r="F24" s="5">
        <v>27834</v>
      </c>
      <c r="G24" s="5">
        <v>1068</v>
      </c>
      <c r="H24" s="5">
        <v>919</v>
      </c>
      <c r="I24" s="5">
        <v>472</v>
      </c>
      <c r="J24" s="25">
        <f t="shared" si="0"/>
        <v>99366</v>
      </c>
    </row>
    <row r="25" spans="1:10" x14ac:dyDescent="0.25">
      <c r="A25" s="4" t="s">
        <v>140</v>
      </c>
      <c r="B25" s="5">
        <v>9004</v>
      </c>
      <c r="C25" s="5">
        <v>150</v>
      </c>
      <c r="D25" s="5">
        <v>0</v>
      </c>
      <c r="E25" s="5">
        <v>2</v>
      </c>
      <c r="F25" s="5">
        <v>24356</v>
      </c>
      <c r="G25" s="5">
        <v>1987</v>
      </c>
      <c r="H25" s="5">
        <v>0</v>
      </c>
      <c r="I25" s="5">
        <v>14</v>
      </c>
      <c r="J25" s="25">
        <f t="shared" si="0"/>
        <v>35513</v>
      </c>
    </row>
    <row r="26" spans="1:10" x14ac:dyDescent="0.25">
      <c r="A26" s="4" t="s">
        <v>147</v>
      </c>
      <c r="B26" s="5">
        <v>17463</v>
      </c>
      <c r="C26" s="5">
        <v>895</v>
      </c>
      <c r="D26" s="5">
        <v>0</v>
      </c>
      <c r="E26" s="5">
        <v>0</v>
      </c>
      <c r="F26" s="5">
        <v>11629</v>
      </c>
      <c r="G26" s="5">
        <v>2077</v>
      </c>
      <c r="H26" s="5">
        <v>85</v>
      </c>
      <c r="I26" s="5">
        <v>23</v>
      </c>
      <c r="J26" s="25">
        <f t="shared" si="0"/>
        <v>32172</v>
      </c>
    </row>
    <row r="27" spans="1:10" x14ac:dyDescent="0.25">
      <c r="A27" s="4" t="s">
        <v>151</v>
      </c>
      <c r="B27" s="5">
        <v>18240</v>
      </c>
      <c r="C27" s="5">
        <v>1</v>
      </c>
      <c r="D27" s="5">
        <v>0</v>
      </c>
      <c r="E27" s="5">
        <v>851</v>
      </c>
      <c r="F27" s="5">
        <v>26068</v>
      </c>
      <c r="G27" s="5">
        <v>14294</v>
      </c>
      <c r="H27" s="5">
        <v>51</v>
      </c>
      <c r="I27" s="5">
        <v>0</v>
      </c>
      <c r="J27" s="25">
        <f t="shared" si="0"/>
        <v>59505</v>
      </c>
    </row>
    <row r="28" spans="1:10" x14ac:dyDescent="0.25">
      <c r="A28" s="4" t="s">
        <v>157</v>
      </c>
      <c r="B28" s="5">
        <v>21179</v>
      </c>
      <c r="C28" s="5">
        <v>480</v>
      </c>
      <c r="D28" s="5">
        <v>53</v>
      </c>
      <c r="E28" s="5">
        <v>580</v>
      </c>
      <c r="F28" s="5">
        <v>26782</v>
      </c>
      <c r="G28" s="5">
        <v>4870</v>
      </c>
      <c r="H28" s="5">
        <v>732</v>
      </c>
      <c r="I28" s="5">
        <v>103</v>
      </c>
      <c r="J28" s="25">
        <f t="shared" si="0"/>
        <v>54779</v>
      </c>
    </row>
    <row r="29" spans="1:10" x14ac:dyDescent="0.25">
      <c r="A29" s="4" t="s">
        <v>165</v>
      </c>
      <c r="B29" s="5">
        <v>12377</v>
      </c>
      <c r="C29" s="5">
        <v>268</v>
      </c>
      <c r="D29" s="5">
        <v>0</v>
      </c>
      <c r="E29" s="5">
        <v>240</v>
      </c>
      <c r="F29" s="5">
        <v>5250</v>
      </c>
      <c r="G29" s="5">
        <v>2565</v>
      </c>
      <c r="H29" s="5">
        <v>0</v>
      </c>
      <c r="I29" s="5">
        <v>401</v>
      </c>
      <c r="J29" s="25">
        <f t="shared" si="0"/>
        <v>21101</v>
      </c>
    </row>
    <row r="30" spans="1:10" x14ac:dyDescent="0.25">
      <c r="A30" s="4" t="s">
        <v>170</v>
      </c>
      <c r="B30" s="5">
        <v>59012</v>
      </c>
      <c r="C30" s="5">
        <v>1646</v>
      </c>
      <c r="D30" s="5">
        <v>0</v>
      </c>
      <c r="E30" s="5">
        <v>860</v>
      </c>
      <c r="F30" s="5">
        <v>62869</v>
      </c>
      <c r="G30" s="5">
        <v>19905</v>
      </c>
      <c r="H30" s="5">
        <v>140</v>
      </c>
      <c r="I30" s="5">
        <v>2984</v>
      </c>
      <c r="J30" s="25">
        <f t="shared" si="0"/>
        <v>147416</v>
      </c>
    </row>
    <row r="31" spans="1:10" x14ac:dyDescent="0.25">
      <c r="A31" s="4" t="s">
        <v>202</v>
      </c>
      <c r="B31" s="5">
        <v>940656</v>
      </c>
      <c r="C31" s="5">
        <v>36612</v>
      </c>
      <c r="D31" s="5">
        <v>18918</v>
      </c>
      <c r="E31" s="5">
        <v>17470</v>
      </c>
      <c r="F31" s="5">
        <v>711450</v>
      </c>
      <c r="G31" s="5">
        <v>242475</v>
      </c>
      <c r="H31" s="5">
        <v>9260</v>
      </c>
      <c r="I31" s="5">
        <v>18594</v>
      </c>
      <c r="J31" s="25">
        <v>2044932</v>
      </c>
    </row>
  </sheetData>
  <mergeCells count="1">
    <mergeCell ref="A1:J3"/>
  </mergeCells>
  <pageMargins left="0.7" right="0.7" top="0.75" bottom="0.75" header="0.3" footer="0.3"/>
  <pageSetup orientation="portrait" horizontalDpi="1200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opLeftCell="A139" workbookViewId="0"/>
  </sheetViews>
  <sheetFormatPr defaultRowHeight="15" x14ac:dyDescent="0.25"/>
  <cols>
    <col min="1" max="1" width="18.375" customWidth="1"/>
    <col min="2" max="2" width="20.625" customWidth="1"/>
    <col min="3" max="3" width="13.75" customWidth="1"/>
    <col min="4" max="4" width="15.375" customWidth="1"/>
    <col min="5" max="5" width="17.375" style="1" customWidth="1"/>
    <col min="6" max="6" width="19.625" customWidth="1"/>
    <col min="7" max="7" width="14" customWidth="1"/>
    <col min="8" max="8" width="16" customWidth="1"/>
    <col min="9" max="9" width="17.75" customWidth="1"/>
    <col min="10" max="10" width="13.375" customWidth="1"/>
  </cols>
  <sheetData>
    <row r="1" spans="1:10" x14ac:dyDescent="0.25">
      <c r="A1" t="s">
        <v>0</v>
      </c>
      <c r="B1" t="s">
        <v>1</v>
      </c>
      <c r="C1" s="6" t="s">
        <v>2</v>
      </c>
      <c r="D1" s="6" t="s">
        <v>3</v>
      </c>
      <c r="E1" s="6" t="s">
        <v>209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</row>
    <row r="2" spans="1:10" x14ac:dyDescent="0.25">
      <c r="A2" s="2" t="s">
        <v>9</v>
      </c>
      <c r="B2" s="1" t="s">
        <v>10</v>
      </c>
      <c r="C2" s="5">
        <v>423</v>
      </c>
      <c r="D2" s="5">
        <v>0</v>
      </c>
      <c r="E2" s="5">
        <v>0</v>
      </c>
      <c r="F2" s="5">
        <v>0</v>
      </c>
      <c r="G2" s="5">
        <v>122</v>
      </c>
      <c r="H2" s="5">
        <v>455</v>
      </c>
      <c r="I2" s="5">
        <v>0</v>
      </c>
      <c r="J2" s="5">
        <v>0</v>
      </c>
    </row>
    <row r="3" spans="1:10" x14ac:dyDescent="0.25">
      <c r="A3" s="2" t="s">
        <v>9</v>
      </c>
      <c r="B3" s="1" t="s">
        <v>11</v>
      </c>
      <c r="C3" s="5">
        <v>365</v>
      </c>
      <c r="D3" s="5">
        <v>0</v>
      </c>
      <c r="E3" s="5">
        <v>0</v>
      </c>
      <c r="F3" s="5">
        <v>0</v>
      </c>
      <c r="G3" s="5">
        <v>456</v>
      </c>
      <c r="H3" s="5">
        <v>356</v>
      </c>
      <c r="I3" s="5">
        <v>0</v>
      </c>
      <c r="J3" s="5">
        <v>0</v>
      </c>
    </row>
    <row r="4" spans="1:10" x14ac:dyDescent="0.25">
      <c r="A4" s="2" t="s">
        <v>9</v>
      </c>
      <c r="B4" s="1" t="s">
        <v>12</v>
      </c>
      <c r="C4" s="5">
        <v>4290</v>
      </c>
      <c r="D4" s="5">
        <v>283</v>
      </c>
      <c r="E4" s="5">
        <v>0</v>
      </c>
      <c r="F4" s="5">
        <v>0</v>
      </c>
      <c r="G4" s="5">
        <v>1700</v>
      </c>
      <c r="H4" s="5">
        <v>575</v>
      </c>
      <c r="I4" s="5">
        <v>0</v>
      </c>
      <c r="J4" s="5">
        <v>0</v>
      </c>
    </row>
    <row r="5" spans="1:10" x14ac:dyDescent="0.25">
      <c r="A5" s="2" t="s">
        <v>9</v>
      </c>
      <c r="B5" s="1" t="s">
        <v>13</v>
      </c>
      <c r="C5" s="5">
        <v>8097</v>
      </c>
      <c r="D5" s="5">
        <v>823</v>
      </c>
      <c r="E5" s="5">
        <v>0</v>
      </c>
      <c r="F5" s="5">
        <v>0</v>
      </c>
      <c r="G5" s="5">
        <v>1620</v>
      </c>
      <c r="H5" s="5">
        <v>2506</v>
      </c>
      <c r="I5" s="5">
        <v>23</v>
      </c>
      <c r="J5" s="5">
        <v>2148</v>
      </c>
    </row>
    <row r="6" spans="1:10" x14ac:dyDescent="0.25">
      <c r="A6" s="2" t="s">
        <v>14</v>
      </c>
      <c r="B6" s="1" t="s">
        <v>15</v>
      </c>
      <c r="C6" s="5">
        <v>3092</v>
      </c>
      <c r="D6" s="5">
        <v>120</v>
      </c>
      <c r="E6" s="5">
        <v>0</v>
      </c>
      <c r="F6" s="5">
        <v>23</v>
      </c>
      <c r="G6" s="5">
        <v>2814</v>
      </c>
      <c r="H6" s="5">
        <v>729</v>
      </c>
      <c r="I6" s="5">
        <v>0</v>
      </c>
      <c r="J6" s="5">
        <v>293</v>
      </c>
    </row>
    <row r="7" spans="1:10" x14ac:dyDescent="0.25">
      <c r="A7" s="2" t="s">
        <v>14</v>
      </c>
      <c r="B7" s="1" t="s">
        <v>16</v>
      </c>
      <c r="C7" s="5">
        <v>4428</v>
      </c>
      <c r="D7" s="5">
        <v>5</v>
      </c>
      <c r="E7" s="5">
        <v>0</v>
      </c>
      <c r="F7" s="5">
        <v>0</v>
      </c>
      <c r="G7" s="5">
        <v>13748</v>
      </c>
      <c r="H7" s="5"/>
      <c r="I7" s="5">
        <v>0</v>
      </c>
      <c r="J7" s="5">
        <v>0</v>
      </c>
    </row>
    <row r="8" spans="1:10" x14ac:dyDescent="0.25">
      <c r="A8" s="2" t="s">
        <v>14</v>
      </c>
      <c r="B8" s="1" t="s">
        <v>17</v>
      </c>
      <c r="C8" s="5">
        <v>2294</v>
      </c>
      <c r="D8" s="5">
        <v>13</v>
      </c>
      <c r="E8" s="5">
        <v>0</v>
      </c>
      <c r="F8" s="5">
        <v>13</v>
      </c>
      <c r="G8" s="5">
        <v>1029</v>
      </c>
      <c r="H8" s="5">
        <v>365</v>
      </c>
      <c r="I8" s="5">
        <v>0</v>
      </c>
      <c r="J8" s="5">
        <v>63</v>
      </c>
    </row>
    <row r="9" spans="1:10" x14ac:dyDescent="0.25">
      <c r="A9" s="2" t="s">
        <v>14</v>
      </c>
      <c r="B9" s="1" t="s">
        <v>18</v>
      </c>
      <c r="C9" s="5">
        <v>1193</v>
      </c>
      <c r="D9" s="5">
        <v>0</v>
      </c>
      <c r="E9" s="5">
        <v>0</v>
      </c>
      <c r="F9" s="5">
        <v>0</v>
      </c>
      <c r="G9" s="5">
        <v>2386</v>
      </c>
      <c r="H9" s="5">
        <v>0</v>
      </c>
      <c r="I9" s="5">
        <v>0</v>
      </c>
      <c r="J9" s="5">
        <v>0</v>
      </c>
    </row>
    <row r="10" spans="1:10" x14ac:dyDescent="0.25">
      <c r="A10" s="2" t="s">
        <v>14</v>
      </c>
      <c r="B10" s="1" t="s">
        <v>19</v>
      </c>
      <c r="C10" s="5">
        <v>2399</v>
      </c>
      <c r="D10" s="5">
        <v>33</v>
      </c>
      <c r="E10" s="5">
        <v>0</v>
      </c>
      <c r="F10" s="5">
        <v>0</v>
      </c>
      <c r="G10" s="5">
        <v>3377</v>
      </c>
      <c r="H10" s="5">
        <v>320</v>
      </c>
      <c r="I10" s="5">
        <v>67</v>
      </c>
      <c r="J10" s="5">
        <v>163</v>
      </c>
    </row>
    <row r="11" spans="1:10" x14ac:dyDescent="0.25">
      <c r="A11" s="2" t="s">
        <v>14</v>
      </c>
      <c r="B11" s="1" t="s">
        <v>20</v>
      </c>
      <c r="C11" s="5">
        <v>15096</v>
      </c>
      <c r="D11" s="5">
        <v>672</v>
      </c>
      <c r="E11" s="5">
        <v>0</v>
      </c>
      <c r="F11" s="5">
        <v>0</v>
      </c>
      <c r="G11" s="5">
        <v>8966</v>
      </c>
      <c r="H11" s="5">
        <v>4313</v>
      </c>
      <c r="I11" s="5">
        <v>1</v>
      </c>
      <c r="J11" s="5">
        <v>15</v>
      </c>
    </row>
    <row r="12" spans="1:10" x14ac:dyDescent="0.25">
      <c r="A12" s="2" t="s">
        <v>14</v>
      </c>
      <c r="B12" s="1" t="s">
        <v>21</v>
      </c>
      <c r="C12" s="5">
        <v>6709</v>
      </c>
      <c r="D12" s="5">
        <v>52</v>
      </c>
      <c r="E12" s="5">
        <v>0</v>
      </c>
      <c r="F12" s="5">
        <v>476</v>
      </c>
      <c r="G12" s="5">
        <v>6146</v>
      </c>
      <c r="H12" s="5">
        <v>4597</v>
      </c>
      <c r="I12" s="5">
        <v>7</v>
      </c>
      <c r="J12" s="5">
        <v>20</v>
      </c>
    </row>
    <row r="13" spans="1:10" x14ac:dyDescent="0.25">
      <c r="A13" s="2" t="s">
        <v>14</v>
      </c>
      <c r="B13" s="1" t="s">
        <v>22</v>
      </c>
      <c r="C13" s="5">
        <v>3413</v>
      </c>
      <c r="D13" s="5">
        <v>149</v>
      </c>
      <c r="E13" s="5">
        <v>0</v>
      </c>
      <c r="F13" s="5">
        <v>2</v>
      </c>
      <c r="G13" s="5">
        <v>3837</v>
      </c>
      <c r="H13" s="5">
        <v>1502</v>
      </c>
      <c r="I13" s="5">
        <v>10</v>
      </c>
      <c r="J13" s="5">
        <v>21</v>
      </c>
    </row>
    <row r="14" spans="1:10" x14ac:dyDescent="0.25">
      <c r="A14" s="2" t="s">
        <v>23</v>
      </c>
      <c r="B14" s="1" t="s">
        <v>178</v>
      </c>
      <c r="C14" s="5">
        <v>30565</v>
      </c>
      <c r="D14" s="5">
        <v>2686</v>
      </c>
      <c r="E14" s="5">
        <v>5473</v>
      </c>
      <c r="F14" s="5">
        <v>1253</v>
      </c>
      <c r="G14" s="5">
        <v>1973</v>
      </c>
      <c r="H14" s="5">
        <v>739</v>
      </c>
      <c r="I14" s="5">
        <v>968</v>
      </c>
      <c r="J14" s="5">
        <v>357</v>
      </c>
    </row>
    <row r="15" spans="1:10" s="1" customFormat="1" x14ac:dyDescent="0.25">
      <c r="A15" s="2" t="s">
        <v>23</v>
      </c>
      <c r="B15" s="1" t="s">
        <v>179</v>
      </c>
      <c r="C15" s="5">
        <v>826</v>
      </c>
      <c r="D15" s="5">
        <v>46</v>
      </c>
      <c r="E15" s="5">
        <v>0</v>
      </c>
      <c r="F15" s="5">
        <v>0</v>
      </c>
      <c r="G15" s="5">
        <v>939</v>
      </c>
      <c r="H15" s="5">
        <v>0</v>
      </c>
      <c r="I15" s="5">
        <v>0</v>
      </c>
      <c r="J15" s="5">
        <v>101</v>
      </c>
    </row>
    <row r="16" spans="1:10" s="1" customFormat="1" x14ac:dyDescent="0.25">
      <c r="A16" s="2" t="s">
        <v>23</v>
      </c>
      <c r="B16" s="1" t="s">
        <v>180</v>
      </c>
      <c r="C16" s="5">
        <v>1365</v>
      </c>
      <c r="D16" s="5">
        <v>102</v>
      </c>
      <c r="E16" s="5">
        <v>0</v>
      </c>
      <c r="F16" s="5">
        <v>0</v>
      </c>
      <c r="G16" s="5">
        <v>920</v>
      </c>
      <c r="H16" s="5">
        <v>0</v>
      </c>
      <c r="I16" s="5">
        <v>0</v>
      </c>
      <c r="J16" s="5">
        <v>10</v>
      </c>
    </row>
    <row r="17" spans="1:10" s="1" customFormat="1" x14ac:dyDescent="0.25">
      <c r="A17" s="2" t="s">
        <v>23</v>
      </c>
      <c r="B17" s="1" t="s">
        <v>181</v>
      </c>
      <c r="C17" s="5">
        <v>30932</v>
      </c>
      <c r="D17" s="5">
        <v>1683</v>
      </c>
      <c r="E17" s="5">
        <v>1153</v>
      </c>
      <c r="F17" s="5">
        <v>175</v>
      </c>
      <c r="G17" s="5">
        <v>2820</v>
      </c>
      <c r="H17" s="5">
        <v>169</v>
      </c>
      <c r="I17" s="5">
        <v>701</v>
      </c>
      <c r="J17" s="5">
        <v>371</v>
      </c>
    </row>
    <row r="18" spans="1:10" s="1" customFormat="1" x14ac:dyDescent="0.25">
      <c r="A18" s="2" t="s">
        <v>23</v>
      </c>
      <c r="B18" s="1" t="s">
        <v>182</v>
      </c>
      <c r="C18" s="5">
        <v>8936</v>
      </c>
      <c r="D18" s="5">
        <v>1280</v>
      </c>
      <c r="E18" s="5">
        <v>1628</v>
      </c>
      <c r="F18" s="5">
        <v>390</v>
      </c>
      <c r="G18" s="5">
        <v>638</v>
      </c>
      <c r="H18" s="5">
        <v>51</v>
      </c>
      <c r="I18" s="5">
        <v>934</v>
      </c>
      <c r="J18" s="5">
        <v>116</v>
      </c>
    </row>
    <row r="19" spans="1:10" s="1" customFormat="1" x14ac:dyDescent="0.25">
      <c r="A19" s="2" t="s">
        <v>23</v>
      </c>
      <c r="B19" s="1" t="s">
        <v>183</v>
      </c>
      <c r="C19" s="5">
        <v>33245</v>
      </c>
      <c r="D19" s="5">
        <v>1721</v>
      </c>
      <c r="E19" s="5">
        <v>3969</v>
      </c>
      <c r="F19" s="5">
        <v>1111</v>
      </c>
      <c r="G19" s="5">
        <v>629</v>
      </c>
      <c r="H19" s="5">
        <v>370</v>
      </c>
      <c r="I19" s="5">
        <v>213</v>
      </c>
      <c r="J19" s="5">
        <v>303</v>
      </c>
    </row>
    <row r="20" spans="1:10" s="1" customFormat="1" x14ac:dyDescent="0.25">
      <c r="A20" s="2" t="s">
        <v>23</v>
      </c>
      <c r="B20" s="1" t="s">
        <v>184</v>
      </c>
      <c r="C20" s="5">
        <v>14979</v>
      </c>
      <c r="D20" s="5">
        <v>585</v>
      </c>
      <c r="E20" s="5">
        <v>1712</v>
      </c>
      <c r="F20" s="5">
        <v>688</v>
      </c>
      <c r="G20" s="5">
        <v>322</v>
      </c>
      <c r="H20" s="5">
        <v>18</v>
      </c>
      <c r="I20" s="5">
        <v>17</v>
      </c>
      <c r="J20" s="5">
        <v>186</v>
      </c>
    </row>
    <row r="21" spans="1:10" s="1" customFormat="1" x14ac:dyDescent="0.25">
      <c r="A21" s="2" t="s">
        <v>23</v>
      </c>
      <c r="B21" s="1" t="s">
        <v>185</v>
      </c>
      <c r="C21" s="5">
        <v>5331</v>
      </c>
      <c r="D21" s="5">
        <v>550</v>
      </c>
      <c r="E21" s="5">
        <v>253</v>
      </c>
      <c r="F21" s="5">
        <v>82</v>
      </c>
      <c r="G21" s="5">
        <v>45</v>
      </c>
      <c r="H21" s="5">
        <v>0</v>
      </c>
      <c r="I21" s="5">
        <v>0</v>
      </c>
      <c r="J21" s="5">
        <v>142</v>
      </c>
    </row>
    <row r="22" spans="1:10" s="1" customFormat="1" x14ac:dyDescent="0.25">
      <c r="A22" s="2" t="s">
        <v>23</v>
      </c>
      <c r="B22" s="1" t="s">
        <v>186</v>
      </c>
      <c r="C22" s="5">
        <v>1880</v>
      </c>
      <c r="D22" s="5">
        <v>314</v>
      </c>
      <c r="E22" s="5">
        <v>0</v>
      </c>
      <c r="F22" s="5">
        <v>0</v>
      </c>
      <c r="G22" s="5">
        <v>284</v>
      </c>
      <c r="H22" s="5">
        <v>17</v>
      </c>
      <c r="I22" s="5">
        <v>1</v>
      </c>
      <c r="J22" s="5">
        <v>63</v>
      </c>
    </row>
    <row r="23" spans="1:10" s="1" customFormat="1" x14ac:dyDescent="0.25">
      <c r="A23" s="2" t="s">
        <v>23</v>
      </c>
      <c r="B23" s="1" t="s">
        <v>187</v>
      </c>
      <c r="C23" s="5">
        <v>31751</v>
      </c>
      <c r="D23" s="5">
        <v>1890</v>
      </c>
      <c r="E23" s="5">
        <v>1253</v>
      </c>
      <c r="F23" s="5">
        <v>190</v>
      </c>
      <c r="G23" s="5">
        <v>3342</v>
      </c>
      <c r="H23" s="5">
        <v>153</v>
      </c>
      <c r="I23" s="5">
        <v>759</v>
      </c>
      <c r="J23" s="5">
        <v>446</v>
      </c>
    </row>
    <row r="24" spans="1:10" s="1" customFormat="1" x14ac:dyDescent="0.25">
      <c r="A24" s="2" t="s">
        <v>23</v>
      </c>
      <c r="B24" s="1" t="s">
        <v>188</v>
      </c>
      <c r="C24" s="5">
        <v>5854</v>
      </c>
      <c r="D24" s="5">
        <v>329</v>
      </c>
      <c r="E24" s="5">
        <v>338</v>
      </c>
      <c r="F24" s="5">
        <v>54</v>
      </c>
      <c r="G24" s="5">
        <v>110</v>
      </c>
      <c r="H24" s="5">
        <v>0</v>
      </c>
      <c r="I24" s="5">
        <v>0</v>
      </c>
      <c r="J24" s="5">
        <v>172</v>
      </c>
    </row>
    <row r="25" spans="1:10" s="1" customFormat="1" x14ac:dyDescent="0.25">
      <c r="A25" s="2" t="s">
        <v>23</v>
      </c>
      <c r="B25" s="1" t="s">
        <v>189</v>
      </c>
      <c r="C25" s="5">
        <v>25581</v>
      </c>
      <c r="D25" s="5">
        <v>2552</v>
      </c>
      <c r="E25" s="5">
        <v>790</v>
      </c>
      <c r="F25" s="5">
        <v>142</v>
      </c>
      <c r="G25" s="5">
        <v>2099</v>
      </c>
      <c r="H25" s="5">
        <v>163</v>
      </c>
      <c r="I25" s="5">
        <v>61</v>
      </c>
      <c r="J25" s="5">
        <v>394</v>
      </c>
    </row>
    <row r="26" spans="1:10" s="1" customFormat="1" x14ac:dyDescent="0.25">
      <c r="A26" s="2" t="s">
        <v>23</v>
      </c>
      <c r="B26" s="1" t="s">
        <v>190</v>
      </c>
      <c r="C26" s="5">
        <v>481</v>
      </c>
      <c r="D26" s="5">
        <v>29</v>
      </c>
      <c r="E26" s="5">
        <v>0</v>
      </c>
      <c r="F26" s="5">
        <v>0</v>
      </c>
      <c r="G26" s="5">
        <v>214</v>
      </c>
      <c r="H26" s="5">
        <v>4</v>
      </c>
      <c r="I26" s="5">
        <v>0</v>
      </c>
      <c r="J26" s="5">
        <v>8</v>
      </c>
    </row>
    <row r="27" spans="1:10" s="1" customFormat="1" x14ac:dyDescent="0.25">
      <c r="A27" s="2" t="s">
        <v>23</v>
      </c>
      <c r="B27" s="1" t="s">
        <v>191</v>
      </c>
      <c r="C27" s="5">
        <v>5920</v>
      </c>
      <c r="D27" s="5">
        <v>156</v>
      </c>
      <c r="E27" s="5">
        <v>95</v>
      </c>
      <c r="F27" s="5">
        <v>37</v>
      </c>
      <c r="G27" s="5">
        <v>194</v>
      </c>
      <c r="H27" s="5">
        <v>0</v>
      </c>
      <c r="I27" s="5">
        <v>0</v>
      </c>
      <c r="J27" s="5">
        <v>289</v>
      </c>
    </row>
    <row r="28" spans="1:10" s="1" customFormat="1" x14ac:dyDescent="0.25">
      <c r="A28" s="2" t="s">
        <v>23</v>
      </c>
      <c r="B28" s="1" t="s">
        <v>192</v>
      </c>
      <c r="C28" s="5">
        <v>2178</v>
      </c>
      <c r="D28" s="5">
        <v>120</v>
      </c>
      <c r="E28" s="5">
        <v>0</v>
      </c>
      <c r="F28" s="5">
        <v>0</v>
      </c>
      <c r="G28" s="5">
        <v>2637</v>
      </c>
      <c r="H28" s="5">
        <v>105</v>
      </c>
      <c r="I28" s="5">
        <v>4</v>
      </c>
      <c r="J28" s="5">
        <v>11</v>
      </c>
    </row>
    <row r="29" spans="1:10" s="1" customFormat="1" x14ac:dyDescent="0.25">
      <c r="A29" s="2" t="s">
        <v>23</v>
      </c>
      <c r="B29" s="1" t="s">
        <v>193</v>
      </c>
      <c r="C29" s="5">
        <v>347</v>
      </c>
      <c r="D29" s="5">
        <v>29</v>
      </c>
      <c r="E29" s="5">
        <v>0</v>
      </c>
      <c r="F29" s="5">
        <v>0</v>
      </c>
      <c r="G29" s="5">
        <v>229</v>
      </c>
      <c r="H29" s="5">
        <v>0</v>
      </c>
      <c r="I29" s="5">
        <v>0</v>
      </c>
      <c r="J29" s="5">
        <v>32</v>
      </c>
    </row>
    <row r="30" spans="1:10" s="1" customFormat="1" x14ac:dyDescent="0.25">
      <c r="A30" s="2" t="s">
        <v>23</v>
      </c>
      <c r="B30" s="1" t="s">
        <v>194</v>
      </c>
      <c r="C30" s="5">
        <v>680</v>
      </c>
      <c r="D30" s="5">
        <v>101</v>
      </c>
      <c r="E30" s="5">
        <v>0</v>
      </c>
      <c r="F30" s="5">
        <v>52</v>
      </c>
      <c r="G30" s="5">
        <v>385</v>
      </c>
      <c r="H30" s="5">
        <v>20</v>
      </c>
      <c r="I30" s="5">
        <v>24</v>
      </c>
      <c r="J30" s="5">
        <v>5</v>
      </c>
    </row>
    <row r="31" spans="1:10" s="1" customFormat="1" x14ac:dyDescent="0.25">
      <c r="A31" s="2" t="s">
        <v>23</v>
      </c>
      <c r="B31" s="1" t="s">
        <v>23</v>
      </c>
      <c r="C31" s="5">
        <v>2447</v>
      </c>
      <c r="D31" s="5">
        <v>340</v>
      </c>
      <c r="E31" s="5">
        <v>476</v>
      </c>
      <c r="F31" s="5">
        <v>44</v>
      </c>
      <c r="G31" s="5">
        <v>257</v>
      </c>
      <c r="H31" s="5">
        <v>514</v>
      </c>
      <c r="I31" s="5">
        <v>367</v>
      </c>
      <c r="J31" s="5">
        <v>53</v>
      </c>
    </row>
    <row r="32" spans="1:10" x14ac:dyDescent="0.25">
      <c r="A32" s="2" t="s">
        <v>24</v>
      </c>
      <c r="B32" s="1" t="s">
        <v>25</v>
      </c>
      <c r="C32" s="5">
        <v>9568</v>
      </c>
      <c r="D32" s="5">
        <v>47</v>
      </c>
      <c r="E32" s="5">
        <v>0</v>
      </c>
      <c r="F32" s="5">
        <v>78</v>
      </c>
      <c r="G32" s="5">
        <v>10462</v>
      </c>
      <c r="H32" s="5">
        <v>6311</v>
      </c>
      <c r="I32" s="5">
        <v>0</v>
      </c>
      <c r="J32" s="5">
        <v>0</v>
      </c>
    </row>
    <row r="33" spans="1:10" x14ac:dyDescent="0.25">
      <c r="A33" s="2" t="s">
        <v>24</v>
      </c>
      <c r="B33" s="1" t="s">
        <v>26</v>
      </c>
      <c r="C33" s="5">
        <v>706</v>
      </c>
      <c r="D33" s="5">
        <v>80</v>
      </c>
      <c r="E33" s="5">
        <v>0</v>
      </c>
      <c r="F33" s="5">
        <v>0</v>
      </c>
      <c r="G33" s="5">
        <v>692</v>
      </c>
      <c r="H33" s="5">
        <v>52</v>
      </c>
      <c r="I33" s="5">
        <v>44</v>
      </c>
      <c r="J33" s="5">
        <v>87</v>
      </c>
    </row>
    <row r="34" spans="1:10" x14ac:dyDescent="0.25">
      <c r="A34" s="2" t="s">
        <v>24</v>
      </c>
      <c r="B34" s="1" t="s">
        <v>27</v>
      </c>
      <c r="C34" s="5">
        <v>4102</v>
      </c>
      <c r="D34" s="5">
        <v>329</v>
      </c>
      <c r="E34" s="5">
        <v>0</v>
      </c>
      <c r="F34" s="5">
        <v>28</v>
      </c>
      <c r="G34" s="5">
        <v>6485</v>
      </c>
      <c r="H34" s="5">
        <v>11</v>
      </c>
      <c r="I34" s="5">
        <v>14</v>
      </c>
      <c r="J34" s="5">
        <v>11</v>
      </c>
    </row>
    <row r="35" spans="1:10" x14ac:dyDescent="0.25">
      <c r="A35" s="2" t="s">
        <v>24</v>
      </c>
      <c r="B35" s="1" t="s">
        <v>28</v>
      </c>
      <c r="C35" s="5">
        <v>679</v>
      </c>
      <c r="D35" s="5">
        <v>14</v>
      </c>
      <c r="E35" s="5">
        <v>0</v>
      </c>
      <c r="F35" s="5">
        <v>0</v>
      </c>
      <c r="G35" s="5">
        <v>600</v>
      </c>
      <c r="H35" s="5">
        <v>0</v>
      </c>
      <c r="I35" s="5">
        <v>0</v>
      </c>
      <c r="J35" s="5">
        <v>0</v>
      </c>
    </row>
    <row r="36" spans="1:10" x14ac:dyDescent="0.25">
      <c r="A36" s="2" t="s">
        <v>29</v>
      </c>
      <c r="B36" s="1" t="s">
        <v>30</v>
      </c>
      <c r="C36" s="5">
        <v>586</v>
      </c>
      <c r="D36" s="5">
        <v>60</v>
      </c>
      <c r="E36" s="5">
        <v>0</v>
      </c>
      <c r="F36" s="5">
        <v>0</v>
      </c>
      <c r="G36" s="5">
        <v>5553</v>
      </c>
      <c r="H36" s="5">
        <v>0</v>
      </c>
      <c r="I36" s="5">
        <v>0</v>
      </c>
      <c r="J36" s="5">
        <v>1168</v>
      </c>
    </row>
    <row r="37" spans="1:10" x14ac:dyDescent="0.25">
      <c r="A37" s="2" t="s">
        <v>29</v>
      </c>
      <c r="B37" s="1" t="s">
        <v>31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x14ac:dyDescent="0.25">
      <c r="A38" s="2" t="s">
        <v>29</v>
      </c>
      <c r="B38" s="1" t="s">
        <v>32</v>
      </c>
      <c r="C38" s="5">
        <v>802</v>
      </c>
      <c r="D38" s="5">
        <v>0</v>
      </c>
      <c r="E38" s="5">
        <v>0</v>
      </c>
      <c r="F38" s="5">
        <v>93</v>
      </c>
      <c r="G38" s="5">
        <v>3783</v>
      </c>
      <c r="H38" s="5">
        <v>673</v>
      </c>
      <c r="I38" s="5">
        <v>103</v>
      </c>
      <c r="J38" s="5">
        <v>50</v>
      </c>
    </row>
    <row r="39" spans="1:10" x14ac:dyDescent="0.25">
      <c r="A39" s="2" t="s">
        <v>29</v>
      </c>
      <c r="B39" s="1" t="s">
        <v>33</v>
      </c>
      <c r="C39" s="5">
        <v>7777</v>
      </c>
      <c r="D39" s="5">
        <v>688</v>
      </c>
      <c r="E39" s="5">
        <v>0</v>
      </c>
      <c r="F39" s="5">
        <v>68</v>
      </c>
      <c r="G39" s="5">
        <v>19943</v>
      </c>
      <c r="H39" s="5">
        <v>21636</v>
      </c>
      <c r="I39" s="5">
        <v>67</v>
      </c>
      <c r="J39" s="5">
        <v>551</v>
      </c>
    </row>
    <row r="40" spans="1:10" x14ac:dyDescent="0.25">
      <c r="A40" s="2" t="s">
        <v>34</v>
      </c>
      <c r="B40" s="1" t="s">
        <v>35</v>
      </c>
      <c r="C40" s="5">
        <v>7282</v>
      </c>
      <c r="D40" s="5">
        <v>457</v>
      </c>
      <c r="E40" s="5">
        <v>0</v>
      </c>
      <c r="F40" s="5">
        <v>12</v>
      </c>
      <c r="G40" s="5">
        <v>4279</v>
      </c>
      <c r="H40" s="5">
        <v>4438</v>
      </c>
      <c r="I40" s="5">
        <v>0</v>
      </c>
      <c r="J40" s="5">
        <v>43</v>
      </c>
    </row>
    <row r="41" spans="1:10" x14ac:dyDescent="0.25">
      <c r="A41" s="2" t="s">
        <v>34</v>
      </c>
      <c r="B41" s="1" t="s">
        <v>36</v>
      </c>
      <c r="C41" s="5">
        <v>6515</v>
      </c>
      <c r="D41" s="5">
        <v>4</v>
      </c>
      <c r="E41" s="5">
        <v>0</v>
      </c>
      <c r="F41" s="5">
        <v>724</v>
      </c>
      <c r="G41" s="5">
        <v>7790</v>
      </c>
      <c r="H41" s="5">
        <v>2898</v>
      </c>
      <c r="I41" s="5">
        <v>181</v>
      </c>
      <c r="J41" s="5">
        <v>0</v>
      </c>
    </row>
    <row r="42" spans="1:10" x14ac:dyDescent="0.25">
      <c r="A42" s="2" t="s">
        <v>34</v>
      </c>
      <c r="B42" s="1" t="s">
        <v>37</v>
      </c>
      <c r="C42" s="5">
        <v>1987</v>
      </c>
      <c r="D42" s="5">
        <v>10</v>
      </c>
      <c r="E42" s="5">
        <v>0</v>
      </c>
      <c r="F42" s="5">
        <v>0</v>
      </c>
      <c r="G42" s="5">
        <v>2809</v>
      </c>
      <c r="H42" s="5">
        <v>1733</v>
      </c>
      <c r="I42" s="5">
        <v>2</v>
      </c>
      <c r="J42" s="5">
        <v>0</v>
      </c>
    </row>
    <row r="43" spans="1:10" x14ac:dyDescent="0.25">
      <c r="A43" s="2" t="s">
        <v>34</v>
      </c>
      <c r="B43" s="1" t="s">
        <v>38</v>
      </c>
      <c r="C43" s="5">
        <v>1248</v>
      </c>
      <c r="D43" s="5">
        <v>0</v>
      </c>
      <c r="E43" s="5">
        <v>0</v>
      </c>
      <c r="F43" s="5">
        <v>0</v>
      </c>
      <c r="G43" s="5">
        <v>2569</v>
      </c>
      <c r="H43" s="5">
        <v>896</v>
      </c>
      <c r="I43" s="5">
        <v>0</v>
      </c>
      <c r="J43" s="5">
        <v>0</v>
      </c>
    </row>
    <row r="44" spans="1:10" x14ac:dyDescent="0.25">
      <c r="A44" s="2" t="s">
        <v>34</v>
      </c>
      <c r="B44" s="1" t="s">
        <v>39</v>
      </c>
      <c r="C44" s="5">
        <v>493</v>
      </c>
      <c r="D44" s="5">
        <v>31</v>
      </c>
      <c r="E44" s="5">
        <v>0</v>
      </c>
      <c r="F44" s="5">
        <v>0</v>
      </c>
      <c r="G44" s="5">
        <v>66</v>
      </c>
      <c r="H44" s="5">
        <v>2</v>
      </c>
      <c r="I44" s="5">
        <v>2</v>
      </c>
      <c r="J44" s="5">
        <v>24</v>
      </c>
    </row>
    <row r="45" spans="1:10" x14ac:dyDescent="0.25">
      <c r="A45" s="2" t="s">
        <v>34</v>
      </c>
      <c r="B45" s="1" t="s">
        <v>40</v>
      </c>
      <c r="C45" s="5">
        <v>6369</v>
      </c>
      <c r="D45" s="5">
        <v>503</v>
      </c>
      <c r="E45" s="5">
        <v>0</v>
      </c>
      <c r="F45" s="5">
        <v>10</v>
      </c>
      <c r="G45" s="5">
        <v>8582</v>
      </c>
      <c r="H45" s="5">
        <v>0</v>
      </c>
      <c r="I45" s="5">
        <v>61</v>
      </c>
      <c r="J45" s="5">
        <v>244</v>
      </c>
    </row>
    <row r="46" spans="1:10" x14ac:dyDescent="0.25">
      <c r="A46" s="2" t="s">
        <v>34</v>
      </c>
      <c r="B46" s="1" t="s">
        <v>41</v>
      </c>
      <c r="C46" s="5">
        <v>4636</v>
      </c>
      <c r="D46" s="5">
        <v>25</v>
      </c>
      <c r="E46" s="5">
        <v>0</v>
      </c>
      <c r="F46" s="5">
        <v>0</v>
      </c>
      <c r="G46" s="5">
        <v>1605</v>
      </c>
      <c r="H46" s="5">
        <v>0</v>
      </c>
      <c r="I46" s="5">
        <v>0</v>
      </c>
      <c r="J46" s="5">
        <v>240</v>
      </c>
    </row>
    <row r="47" spans="1:10" x14ac:dyDescent="0.25">
      <c r="A47" s="2" t="s">
        <v>34</v>
      </c>
      <c r="B47" s="1" t="s">
        <v>42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x14ac:dyDescent="0.25">
      <c r="A48" s="2" t="s">
        <v>34</v>
      </c>
      <c r="B48" s="1" t="s">
        <v>43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x14ac:dyDescent="0.25">
      <c r="A49" s="2" t="s">
        <v>34</v>
      </c>
      <c r="B49" s="1" t="s">
        <v>44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x14ac:dyDescent="0.25">
      <c r="A50" s="2" t="s">
        <v>45</v>
      </c>
      <c r="B50" s="1" t="s">
        <v>46</v>
      </c>
      <c r="C50" s="5">
        <v>27334</v>
      </c>
      <c r="D50" s="5">
        <v>476</v>
      </c>
      <c r="E50" s="5">
        <v>0</v>
      </c>
      <c r="F50" s="5">
        <v>0</v>
      </c>
      <c r="G50" s="5">
        <v>20936</v>
      </c>
      <c r="H50" s="5">
        <v>9550</v>
      </c>
      <c r="I50" s="5">
        <v>345</v>
      </c>
      <c r="J50" s="5">
        <v>680</v>
      </c>
    </row>
    <row r="51" spans="1:10" x14ac:dyDescent="0.25">
      <c r="A51" s="2" t="s">
        <v>45</v>
      </c>
      <c r="B51" s="1" t="s">
        <v>47</v>
      </c>
      <c r="C51" s="5">
        <v>2445</v>
      </c>
      <c r="D51" s="5">
        <v>0</v>
      </c>
      <c r="E51" s="5">
        <v>0</v>
      </c>
      <c r="F51" s="5">
        <v>0</v>
      </c>
      <c r="G51" s="5">
        <v>3458</v>
      </c>
      <c r="H51" s="5">
        <v>2144</v>
      </c>
      <c r="I51" s="5">
        <v>0</v>
      </c>
      <c r="J51" s="5">
        <v>0</v>
      </c>
    </row>
    <row r="52" spans="1:10" x14ac:dyDescent="0.25">
      <c r="A52" s="2" t="s">
        <v>45</v>
      </c>
      <c r="B52" s="1" t="s">
        <v>48</v>
      </c>
      <c r="C52" s="5">
        <v>4098</v>
      </c>
      <c r="D52" s="5">
        <v>120</v>
      </c>
      <c r="E52" s="5">
        <v>0</v>
      </c>
      <c r="F52" s="5">
        <v>1</v>
      </c>
      <c r="G52" s="5">
        <v>1691</v>
      </c>
      <c r="H52" s="5">
        <v>747</v>
      </c>
      <c r="I52" s="5">
        <v>19</v>
      </c>
      <c r="J52" s="5">
        <v>0</v>
      </c>
    </row>
    <row r="53" spans="1:10" x14ac:dyDescent="0.25">
      <c r="A53" s="2" t="s">
        <v>45</v>
      </c>
      <c r="B53" s="1" t="s">
        <v>49</v>
      </c>
      <c r="C53" s="5">
        <v>1346</v>
      </c>
      <c r="D53" s="5">
        <v>150</v>
      </c>
      <c r="E53" s="5">
        <v>0</v>
      </c>
      <c r="F53" s="5">
        <v>0</v>
      </c>
      <c r="G53" s="5">
        <v>405</v>
      </c>
      <c r="H53" s="5">
        <v>0</v>
      </c>
      <c r="I53" s="5">
        <v>0</v>
      </c>
      <c r="J53" s="5">
        <v>72</v>
      </c>
    </row>
    <row r="54" spans="1:10" x14ac:dyDescent="0.25">
      <c r="A54" s="2" t="s">
        <v>45</v>
      </c>
      <c r="B54" s="1" t="s">
        <v>50</v>
      </c>
      <c r="C54" s="5">
        <v>967</v>
      </c>
      <c r="D54" s="5">
        <v>43</v>
      </c>
      <c r="E54" s="5">
        <v>0</v>
      </c>
      <c r="F54" s="5">
        <v>1</v>
      </c>
      <c r="G54" s="5">
        <v>306</v>
      </c>
      <c r="H54" s="5">
        <v>7</v>
      </c>
      <c r="I54" s="5">
        <v>5</v>
      </c>
      <c r="J54" s="5">
        <v>420</v>
      </c>
    </row>
    <row r="55" spans="1:10" x14ac:dyDescent="0.25">
      <c r="A55" s="2" t="s">
        <v>45</v>
      </c>
      <c r="B55" s="1" t="s">
        <v>51</v>
      </c>
      <c r="C55" s="5">
        <v>527</v>
      </c>
      <c r="D55" s="5">
        <v>5</v>
      </c>
      <c r="E55" s="5">
        <v>0</v>
      </c>
      <c r="F55" s="5">
        <v>19</v>
      </c>
      <c r="G55" s="5">
        <v>40</v>
      </c>
      <c r="H55" s="5">
        <v>9</v>
      </c>
      <c r="I55" s="5">
        <v>9</v>
      </c>
      <c r="J55" s="5">
        <v>157</v>
      </c>
    </row>
    <row r="56" spans="1:10" x14ac:dyDescent="0.25">
      <c r="A56" s="2" t="s">
        <v>52</v>
      </c>
      <c r="B56" s="1" t="s">
        <v>53</v>
      </c>
      <c r="C56" s="5">
        <v>10800</v>
      </c>
      <c r="D56" s="5">
        <v>0</v>
      </c>
      <c r="E56" s="5">
        <v>0</v>
      </c>
      <c r="F56" s="5">
        <v>1213</v>
      </c>
      <c r="G56" s="5">
        <v>2200</v>
      </c>
      <c r="H56" s="5">
        <v>11000</v>
      </c>
      <c r="I56" s="5">
        <v>0</v>
      </c>
      <c r="J56" s="5">
        <v>420</v>
      </c>
    </row>
    <row r="57" spans="1:10" x14ac:dyDescent="0.25">
      <c r="A57" s="2" t="s">
        <v>52</v>
      </c>
      <c r="B57" s="1" t="s">
        <v>54</v>
      </c>
      <c r="C57" s="5">
        <v>877</v>
      </c>
      <c r="D57" s="5">
        <v>90</v>
      </c>
      <c r="E57" s="5">
        <v>0</v>
      </c>
      <c r="F57" s="5">
        <v>0</v>
      </c>
      <c r="G57" s="5">
        <v>442</v>
      </c>
      <c r="H57" s="5">
        <v>158</v>
      </c>
      <c r="I57" s="5">
        <v>0</v>
      </c>
      <c r="J57" s="5">
        <v>0</v>
      </c>
    </row>
    <row r="58" spans="1:10" x14ac:dyDescent="0.25">
      <c r="A58" s="2" t="s">
        <v>52</v>
      </c>
      <c r="B58" s="1" t="s">
        <v>55</v>
      </c>
      <c r="C58" s="5">
        <v>15892</v>
      </c>
      <c r="D58" s="5">
        <v>667</v>
      </c>
      <c r="E58" s="5">
        <v>0</v>
      </c>
      <c r="F58" s="5">
        <v>0</v>
      </c>
      <c r="G58" s="5">
        <v>15680</v>
      </c>
      <c r="H58" s="5">
        <v>0</v>
      </c>
      <c r="I58" s="5">
        <v>0</v>
      </c>
      <c r="J58" s="5">
        <v>0</v>
      </c>
    </row>
    <row r="59" spans="1:10" x14ac:dyDescent="0.25">
      <c r="A59" s="2" t="s">
        <v>52</v>
      </c>
      <c r="B59" s="1" t="s">
        <v>56</v>
      </c>
      <c r="C59" s="5">
        <v>1009</v>
      </c>
      <c r="D59" s="5">
        <v>109</v>
      </c>
      <c r="E59" s="5">
        <v>0</v>
      </c>
      <c r="F59" s="5">
        <v>4</v>
      </c>
      <c r="G59" s="5">
        <v>3495</v>
      </c>
      <c r="H59" s="5">
        <v>0</v>
      </c>
      <c r="I59" s="5">
        <v>6</v>
      </c>
      <c r="J59" s="5">
        <v>27</v>
      </c>
    </row>
    <row r="60" spans="1:10" x14ac:dyDescent="0.25">
      <c r="A60" s="2" t="s">
        <v>52</v>
      </c>
      <c r="B60" s="1" t="s">
        <v>57</v>
      </c>
      <c r="C60" s="5">
        <v>1532</v>
      </c>
      <c r="D60" s="5">
        <v>0</v>
      </c>
      <c r="E60" s="5">
        <v>0</v>
      </c>
      <c r="F60" s="5">
        <v>0</v>
      </c>
      <c r="G60" s="5">
        <v>3434</v>
      </c>
      <c r="H60" s="5">
        <v>264</v>
      </c>
      <c r="I60" s="5">
        <v>2</v>
      </c>
      <c r="J60" s="5">
        <v>0</v>
      </c>
    </row>
    <row r="61" spans="1:10" x14ac:dyDescent="0.25">
      <c r="A61" s="2" t="s">
        <v>52</v>
      </c>
      <c r="B61" s="1" t="s">
        <v>58</v>
      </c>
      <c r="C61" s="5">
        <v>1415</v>
      </c>
      <c r="D61" s="5">
        <v>37</v>
      </c>
      <c r="E61" s="5">
        <v>0</v>
      </c>
      <c r="F61" s="5">
        <v>55</v>
      </c>
      <c r="G61" s="5">
        <v>4272</v>
      </c>
      <c r="H61" s="5">
        <v>2</v>
      </c>
      <c r="I61" s="5">
        <v>38</v>
      </c>
      <c r="J61" s="5">
        <v>18</v>
      </c>
    </row>
    <row r="62" spans="1:10" x14ac:dyDescent="0.25">
      <c r="A62" s="2" t="s">
        <v>52</v>
      </c>
      <c r="B62" s="1" t="s">
        <v>59</v>
      </c>
      <c r="C62" s="5">
        <v>15698</v>
      </c>
      <c r="D62" s="5">
        <v>526</v>
      </c>
      <c r="E62" s="5">
        <v>0</v>
      </c>
      <c r="F62" s="5">
        <v>0</v>
      </c>
      <c r="G62" s="5">
        <v>18731</v>
      </c>
      <c r="H62" s="5">
        <v>0</v>
      </c>
      <c r="I62" s="5">
        <v>0</v>
      </c>
      <c r="J62" s="5">
        <v>0</v>
      </c>
    </row>
    <row r="63" spans="1:10" x14ac:dyDescent="0.25">
      <c r="A63" s="2" t="s">
        <v>52</v>
      </c>
      <c r="B63" s="1" t="s">
        <v>60</v>
      </c>
      <c r="C63" s="5">
        <v>425</v>
      </c>
      <c r="D63" s="5">
        <v>0</v>
      </c>
      <c r="E63" s="5">
        <v>0</v>
      </c>
      <c r="F63" s="5">
        <v>0</v>
      </c>
      <c r="G63" s="5">
        <v>1505</v>
      </c>
      <c r="H63" s="5">
        <v>935</v>
      </c>
      <c r="I63" s="5">
        <v>0</v>
      </c>
      <c r="J63" s="5">
        <v>95</v>
      </c>
    </row>
    <row r="64" spans="1:10" x14ac:dyDescent="0.25">
      <c r="A64" s="2" t="s">
        <v>61</v>
      </c>
      <c r="B64" s="1" t="s">
        <v>62</v>
      </c>
      <c r="C64" s="5">
        <v>11418</v>
      </c>
      <c r="D64" s="5">
        <v>1120</v>
      </c>
      <c r="E64" s="5">
        <v>0</v>
      </c>
      <c r="F64" s="5">
        <v>0</v>
      </c>
      <c r="G64" s="5">
        <v>16270</v>
      </c>
      <c r="H64" s="5">
        <v>0</v>
      </c>
      <c r="I64" s="5">
        <v>0</v>
      </c>
      <c r="J64" s="5">
        <v>6</v>
      </c>
    </row>
    <row r="65" spans="1:10" x14ac:dyDescent="0.25">
      <c r="A65" s="2" t="s">
        <v>61</v>
      </c>
      <c r="B65" s="1" t="s">
        <v>63</v>
      </c>
      <c r="C65" s="5">
        <v>345</v>
      </c>
      <c r="D65" s="5">
        <v>23</v>
      </c>
      <c r="E65" s="5">
        <v>0</v>
      </c>
      <c r="F65" s="5">
        <v>0</v>
      </c>
      <c r="G65" s="5">
        <v>2944</v>
      </c>
      <c r="H65" s="5">
        <v>0</v>
      </c>
      <c r="I65" s="5">
        <v>0</v>
      </c>
      <c r="J65" s="5">
        <v>0</v>
      </c>
    </row>
    <row r="66" spans="1:10" x14ac:dyDescent="0.25">
      <c r="A66" s="2" t="s">
        <v>61</v>
      </c>
      <c r="B66" s="1" t="s">
        <v>64</v>
      </c>
      <c r="C66" s="5">
        <v>1153</v>
      </c>
      <c r="D66" s="5">
        <v>81</v>
      </c>
      <c r="E66" s="5">
        <v>0</v>
      </c>
      <c r="F66" s="5">
        <v>0</v>
      </c>
      <c r="G66" s="5">
        <v>1526</v>
      </c>
      <c r="H66" s="5">
        <v>500</v>
      </c>
      <c r="I66" s="5">
        <v>25</v>
      </c>
      <c r="J66" s="5">
        <v>0</v>
      </c>
    </row>
    <row r="67" spans="1:10" x14ac:dyDescent="0.25">
      <c r="A67" s="2" t="s">
        <v>61</v>
      </c>
      <c r="B67" s="1" t="s">
        <v>65</v>
      </c>
      <c r="C67" s="5">
        <v>1542</v>
      </c>
      <c r="D67" s="5">
        <v>0</v>
      </c>
      <c r="E67" s="5">
        <v>0</v>
      </c>
      <c r="F67" s="5">
        <v>3</v>
      </c>
      <c r="G67" s="5">
        <v>4286</v>
      </c>
      <c r="H67" s="5">
        <v>6466</v>
      </c>
      <c r="I67" s="5">
        <v>3</v>
      </c>
      <c r="J67" s="5">
        <v>0</v>
      </c>
    </row>
    <row r="68" spans="1:10" x14ac:dyDescent="0.25">
      <c r="A68" s="2" t="s">
        <v>61</v>
      </c>
      <c r="B68" s="1" t="s">
        <v>66</v>
      </c>
      <c r="C68" s="5">
        <v>1500</v>
      </c>
      <c r="D68" s="5">
        <v>203</v>
      </c>
      <c r="E68" s="5">
        <v>0</v>
      </c>
      <c r="F68" s="5">
        <v>0</v>
      </c>
      <c r="G68" s="5">
        <v>1072</v>
      </c>
      <c r="H68" s="5">
        <v>15</v>
      </c>
      <c r="I68" s="5">
        <v>0</v>
      </c>
      <c r="J68" s="5">
        <v>360</v>
      </c>
    </row>
    <row r="69" spans="1:10" x14ac:dyDescent="0.25">
      <c r="A69" s="2" t="s">
        <v>61</v>
      </c>
      <c r="B69" s="1" t="s">
        <v>67</v>
      </c>
      <c r="C69" s="5">
        <v>3304</v>
      </c>
      <c r="D69" s="5">
        <v>54</v>
      </c>
      <c r="E69" s="5">
        <v>0</v>
      </c>
      <c r="F69" s="5">
        <v>0</v>
      </c>
      <c r="G69" s="5">
        <v>7492</v>
      </c>
      <c r="H69" s="5">
        <v>577</v>
      </c>
      <c r="I69" s="5">
        <v>218</v>
      </c>
      <c r="J69" s="5">
        <v>0</v>
      </c>
    </row>
    <row r="70" spans="1:10" x14ac:dyDescent="0.25">
      <c r="A70" s="2" t="s">
        <v>61</v>
      </c>
      <c r="B70" s="1" t="s">
        <v>68</v>
      </c>
      <c r="C70" s="5">
        <v>761</v>
      </c>
      <c r="D70" s="5">
        <v>150</v>
      </c>
      <c r="E70" s="5">
        <v>0</v>
      </c>
      <c r="F70" s="5">
        <v>2</v>
      </c>
      <c r="G70" s="5">
        <v>5</v>
      </c>
      <c r="H70" s="5">
        <v>7</v>
      </c>
      <c r="I70" s="5">
        <v>13</v>
      </c>
      <c r="J70" s="5">
        <v>0</v>
      </c>
    </row>
    <row r="71" spans="1:10" x14ac:dyDescent="0.25">
      <c r="A71" s="2" t="s">
        <v>61</v>
      </c>
      <c r="B71" s="1" t="s">
        <v>69</v>
      </c>
      <c r="C71" s="5">
        <v>2352</v>
      </c>
      <c r="D71" s="5">
        <v>233</v>
      </c>
      <c r="E71" s="5">
        <v>0</v>
      </c>
      <c r="F71" s="5">
        <v>0</v>
      </c>
      <c r="G71" s="5">
        <v>926</v>
      </c>
      <c r="H71" s="5">
        <v>0</v>
      </c>
      <c r="I71" s="5">
        <v>114</v>
      </c>
      <c r="J71" s="5">
        <v>0</v>
      </c>
    </row>
    <row r="72" spans="1:10" x14ac:dyDescent="0.25">
      <c r="A72" s="2" t="s">
        <v>61</v>
      </c>
      <c r="B72" s="1" t="s">
        <v>70</v>
      </c>
      <c r="C72" s="5">
        <v>716</v>
      </c>
      <c r="D72" s="5">
        <v>51</v>
      </c>
      <c r="E72" s="5">
        <v>0</v>
      </c>
      <c r="F72" s="5">
        <v>0</v>
      </c>
      <c r="G72" s="5">
        <v>4306</v>
      </c>
      <c r="H72" s="5">
        <v>0</v>
      </c>
      <c r="I72" s="5">
        <v>1</v>
      </c>
      <c r="J72" s="5">
        <v>0</v>
      </c>
    </row>
    <row r="73" spans="1:10" x14ac:dyDescent="0.25">
      <c r="A73" s="2" t="s">
        <v>61</v>
      </c>
      <c r="B73" s="1" t="s">
        <v>71</v>
      </c>
      <c r="C73" s="5">
        <v>1357</v>
      </c>
      <c r="D73" s="5">
        <v>32</v>
      </c>
      <c r="E73" s="5">
        <v>0</v>
      </c>
      <c r="F73" s="5">
        <v>0</v>
      </c>
      <c r="G73" s="5">
        <v>4048</v>
      </c>
      <c r="H73" s="5">
        <v>0</v>
      </c>
      <c r="I73" s="5">
        <v>0</v>
      </c>
      <c r="J73" s="5">
        <v>0</v>
      </c>
    </row>
    <row r="74" spans="1:10" x14ac:dyDescent="0.25">
      <c r="A74" s="2" t="s">
        <v>61</v>
      </c>
      <c r="B74" s="1" t="s">
        <v>72</v>
      </c>
      <c r="C74" s="5">
        <v>1127</v>
      </c>
      <c r="D74" s="5">
        <v>102</v>
      </c>
      <c r="E74" s="5">
        <v>0</v>
      </c>
      <c r="F74" s="5">
        <v>0</v>
      </c>
      <c r="G74" s="5">
        <v>8513</v>
      </c>
      <c r="H74" s="5">
        <v>0</v>
      </c>
      <c r="I74" s="5">
        <v>0</v>
      </c>
      <c r="J74" s="5">
        <v>0</v>
      </c>
    </row>
    <row r="75" spans="1:10" x14ac:dyDescent="0.25">
      <c r="A75" s="2" t="s">
        <v>61</v>
      </c>
      <c r="B75" s="1" t="s">
        <v>73</v>
      </c>
      <c r="C75" s="5">
        <v>485</v>
      </c>
      <c r="D75" s="5">
        <v>30</v>
      </c>
      <c r="E75" s="5">
        <v>0</v>
      </c>
      <c r="F75" s="5">
        <v>0</v>
      </c>
      <c r="G75" s="5">
        <v>549</v>
      </c>
      <c r="H75" s="5">
        <v>0</v>
      </c>
      <c r="I75" s="5">
        <v>0</v>
      </c>
      <c r="J75" s="5">
        <v>113</v>
      </c>
    </row>
    <row r="76" spans="1:10" x14ac:dyDescent="0.25">
      <c r="A76" s="2" t="s">
        <v>74</v>
      </c>
      <c r="B76" s="1" t="s">
        <v>75</v>
      </c>
      <c r="C76" s="5">
        <v>5748</v>
      </c>
      <c r="D76" s="5">
        <v>285</v>
      </c>
      <c r="E76" s="5">
        <v>0</v>
      </c>
      <c r="F76" s="5">
        <v>0</v>
      </c>
      <c r="G76" s="5">
        <v>10439</v>
      </c>
      <c r="H76" s="5">
        <v>4711</v>
      </c>
      <c r="I76" s="5">
        <v>11</v>
      </c>
      <c r="J76" s="5">
        <v>1742</v>
      </c>
    </row>
    <row r="77" spans="1:10" x14ac:dyDescent="0.25">
      <c r="A77" s="2" t="s">
        <v>74</v>
      </c>
      <c r="B77" s="1" t="s">
        <v>76</v>
      </c>
      <c r="C77" s="5">
        <v>2504</v>
      </c>
      <c r="D77" s="5">
        <v>70</v>
      </c>
      <c r="E77" s="5">
        <v>0</v>
      </c>
      <c r="F77" s="5">
        <v>0</v>
      </c>
      <c r="G77" s="5">
        <v>493</v>
      </c>
      <c r="H77" s="5">
        <v>1045</v>
      </c>
      <c r="I77" s="5">
        <v>0</v>
      </c>
      <c r="J77" s="5">
        <v>0</v>
      </c>
    </row>
    <row r="78" spans="1:10" x14ac:dyDescent="0.25">
      <c r="A78" s="2" t="s">
        <v>74</v>
      </c>
      <c r="B78" s="1" t="s">
        <v>77</v>
      </c>
      <c r="C78" s="5">
        <v>2600</v>
      </c>
      <c r="D78" s="5">
        <v>5</v>
      </c>
      <c r="E78" s="5">
        <v>0</v>
      </c>
      <c r="F78" s="5">
        <v>2</v>
      </c>
      <c r="G78" s="5">
        <v>5447</v>
      </c>
      <c r="H78" s="5">
        <v>3154</v>
      </c>
      <c r="I78" s="5">
        <v>0</v>
      </c>
      <c r="J78" s="5">
        <v>0</v>
      </c>
    </row>
    <row r="79" spans="1:10" x14ac:dyDescent="0.25">
      <c r="A79" s="2" t="s">
        <v>74</v>
      </c>
      <c r="B79" s="1" t="s">
        <v>78</v>
      </c>
      <c r="C79" s="5">
        <v>2655</v>
      </c>
      <c r="D79" s="5">
        <v>16</v>
      </c>
      <c r="E79" s="5">
        <v>0</v>
      </c>
      <c r="F79" s="5">
        <v>2</v>
      </c>
      <c r="G79" s="5">
        <v>0</v>
      </c>
      <c r="H79" s="5">
        <v>0</v>
      </c>
      <c r="I79" s="5">
        <v>3</v>
      </c>
      <c r="J79" s="5">
        <v>0</v>
      </c>
    </row>
    <row r="80" spans="1:10" x14ac:dyDescent="0.25">
      <c r="A80" s="2" t="s">
        <v>74</v>
      </c>
      <c r="B80" s="1" t="s">
        <v>79</v>
      </c>
      <c r="C80" s="5">
        <v>1443</v>
      </c>
      <c r="D80" s="5">
        <v>74</v>
      </c>
      <c r="E80" s="5">
        <v>0</v>
      </c>
      <c r="F80" s="5">
        <v>338</v>
      </c>
      <c r="G80" s="5">
        <v>0</v>
      </c>
      <c r="H80" s="5">
        <v>0</v>
      </c>
      <c r="I80" s="5">
        <v>29</v>
      </c>
      <c r="J80" s="5">
        <v>0</v>
      </c>
    </row>
    <row r="81" spans="1:10" x14ac:dyDescent="0.25">
      <c r="A81" s="2" t="s">
        <v>74</v>
      </c>
      <c r="B81" s="1" t="s">
        <v>80</v>
      </c>
      <c r="C81" s="5">
        <v>4896</v>
      </c>
      <c r="D81" s="5">
        <v>70</v>
      </c>
      <c r="E81" s="5">
        <v>0</v>
      </c>
      <c r="F81" s="5">
        <v>0</v>
      </c>
      <c r="G81" s="5">
        <v>5600</v>
      </c>
      <c r="H81" s="5">
        <v>2500</v>
      </c>
      <c r="I81" s="5">
        <v>0</v>
      </c>
      <c r="J81" s="5">
        <v>0</v>
      </c>
    </row>
    <row r="82" spans="1:10" x14ac:dyDescent="0.25">
      <c r="A82" s="2" t="s">
        <v>81</v>
      </c>
      <c r="B82" s="1" t="s">
        <v>82</v>
      </c>
      <c r="C82" s="5">
        <v>31105</v>
      </c>
      <c r="D82" s="5">
        <v>202</v>
      </c>
      <c r="E82" s="5">
        <v>0</v>
      </c>
      <c r="F82" s="5">
        <v>1077</v>
      </c>
      <c r="G82" s="5">
        <v>38539</v>
      </c>
      <c r="H82" s="5">
        <v>20623</v>
      </c>
      <c r="I82" s="5">
        <v>0</v>
      </c>
      <c r="J82" s="5">
        <v>0</v>
      </c>
    </row>
    <row r="83" spans="1:10" x14ac:dyDescent="0.25">
      <c r="A83" s="2" t="s">
        <v>81</v>
      </c>
      <c r="B83" s="1" t="s">
        <v>83</v>
      </c>
      <c r="C83" s="5">
        <v>25309</v>
      </c>
      <c r="D83" s="5">
        <v>543</v>
      </c>
      <c r="E83" s="5">
        <v>0</v>
      </c>
      <c r="F83" s="5">
        <v>576</v>
      </c>
      <c r="G83" s="5">
        <v>7455</v>
      </c>
      <c r="H83" s="5">
        <v>3149</v>
      </c>
      <c r="I83" s="5">
        <v>196</v>
      </c>
      <c r="J83" s="5">
        <v>0</v>
      </c>
    </row>
    <row r="84" spans="1:10" x14ac:dyDescent="0.25">
      <c r="A84" s="2" t="s">
        <v>81</v>
      </c>
      <c r="B84" s="1" t="s">
        <v>84</v>
      </c>
      <c r="C84" s="5">
        <v>1932</v>
      </c>
      <c r="D84" s="5">
        <v>64</v>
      </c>
      <c r="E84" s="5">
        <v>0</v>
      </c>
      <c r="F84" s="5">
        <v>0</v>
      </c>
      <c r="G84" s="5">
        <v>5316</v>
      </c>
      <c r="H84" s="5">
        <v>7830</v>
      </c>
      <c r="I84" s="5">
        <v>0</v>
      </c>
      <c r="J84" s="5">
        <v>0</v>
      </c>
    </row>
    <row r="85" spans="1:10" x14ac:dyDescent="0.25">
      <c r="A85" s="2" t="s">
        <v>81</v>
      </c>
      <c r="B85" s="1" t="s">
        <v>85</v>
      </c>
      <c r="C85" s="5">
        <v>3643</v>
      </c>
      <c r="D85" s="5">
        <v>18</v>
      </c>
      <c r="E85" s="5">
        <v>0</v>
      </c>
      <c r="F85" s="5">
        <v>0</v>
      </c>
      <c r="G85" s="5">
        <v>1376</v>
      </c>
      <c r="H85" s="5">
        <v>1620</v>
      </c>
      <c r="I85" s="5">
        <v>2</v>
      </c>
      <c r="J85" s="5">
        <v>35</v>
      </c>
    </row>
    <row r="86" spans="1:10" x14ac:dyDescent="0.25">
      <c r="A86" s="2" t="s">
        <v>81</v>
      </c>
      <c r="B86" s="1" t="s">
        <v>86</v>
      </c>
      <c r="C86" s="5">
        <v>7686</v>
      </c>
      <c r="D86" s="5">
        <v>204</v>
      </c>
      <c r="E86" s="5">
        <v>0</v>
      </c>
      <c r="F86" s="5">
        <v>269</v>
      </c>
      <c r="G86" s="5">
        <v>6046</v>
      </c>
      <c r="H86" s="5">
        <v>14966</v>
      </c>
      <c r="I86" s="5">
        <v>36</v>
      </c>
      <c r="J86" s="5">
        <v>60</v>
      </c>
    </row>
    <row r="87" spans="1:10" x14ac:dyDescent="0.25">
      <c r="A87" s="2" t="s">
        <v>81</v>
      </c>
      <c r="B87" s="1" t="s">
        <v>87</v>
      </c>
      <c r="C87" s="5">
        <v>3095</v>
      </c>
      <c r="D87" s="5">
        <v>0</v>
      </c>
      <c r="E87" s="5">
        <v>0</v>
      </c>
      <c r="F87" s="5">
        <v>171</v>
      </c>
      <c r="G87" s="5">
        <v>1346</v>
      </c>
      <c r="H87" s="5">
        <v>184</v>
      </c>
      <c r="I87" s="5">
        <v>10</v>
      </c>
      <c r="J87" s="5">
        <v>0</v>
      </c>
    </row>
    <row r="88" spans="1:10" x14ac:dyDescent="0.25">
      <c r="A88" s="2" t="s">
        <v>81</v>
      </c>
      <c r="B88" s="1" t="s">
        <v>88</v>
      </c>
      <c r="C88" s="5">
        <v>7524</v>
      </c>
      <c r="D88" s="5">
        <v>0</v>
      </c>
      <c r="E88" s="5">
        <v>0</v>
      </c>
      <c r="F88" s="5">
        <v>243</v>
      </c>
      <c r="G88" s="5">
        <v>3856</v>
      </c>
      <c r="H88" s="5">
        <v>1590</v>
      </c>
      <c r="I88" s="5">
        <v>37</v>
      </c>
      <c r="J88" s="5">
        <v>0</v>
      </c>
    </row>
    <row r="89" spans="1:10" x14ac:dyDescent="0.25">
      <c r="A89" s="2" t="s">
        <v>81</v>
      </c>
      <c r="B89" s="1" t="s">
        <v>89</v>
      </c>
      <c r="C89" s="5">
        <v>2265</v>
      </c>
      <c r="D89" s="5">
        <v>129</v>
      </c>
      <c r="E89" s="5">
        <v>0</v>
      </c>
      <c r="F89" s="5">
        <v>0</v>
      </c>
      <c r="G89" s="5">
        <v>616</v>
      </c>
      <c r="H89" s="5">
        <v>119</v>
      </c>
      <c r="I89" s="5">
        <v>0</v>
      </c>
      <c r="J89" s="5">
        <v>0</v>
      </c>
    </row>
    <row r="90" spans="1:10" x14ac:dyDescent="0.25">
      <c r="A90" s="2" t="s">
        <v>90</v>
      </c>
      <c r="B90" s="1" t="s">
        <v>91</v>
      </c>
      <c r="C90" s="5">
        <v>25821</v>
      </c>
      <c r="D90" s="5">
        <v>1365</v>
      </c>
      <c r="E90" s="5">
        <v>395</v>
      </c>
      <c r="F90" s="5">
        <v>0</v>
      </c>
      <c r="G90" s="5">
        <v>23924</v>
      </c>
      <c r="H90" s="5">
        <v>14756</v>
      </c>
      <c r="I90" s="5">
        <v>45</v>
      </c>
      <c r="J90" s="5">
        <v>0</v>
      </c>
    </row>
    <row r="91" spans="1:10" x14ac:dyDescent="0.25">
      <c r="A91" s="2" t="s">
        <v>90</v>
      </c>
      <c r="B91" s="1" t="s">
        <v>92</v>
      </c>
      <c r="C91" s="5">
        <v>5305</v>
      </c>
      <c r="D91" s="5">
        <v>276</v>
      </c>
      <c r="E91" s="5">
        <v>48</v>
      </c>
      <c r="F91" s="5">
        <v>124</v>
      </c>
      <c r="G91" s="5">
        <v>2882</v>
      </c>
      <c r="H91" s="5">
        <v>0</v>
      </c>
      <c r="I91" s="5">
        <v>0</v>
      </c>
      <c r="J91" s="5">
        <v>0</v>
      </c>
    </row>
    <row r="92" spans="1:10" x14ac:dyDescent="0.25">
      <c r="A92" s="2" t="s">
        <v>90</v>
      </c>
      <c r="B92" s="1" t="s">
        <v>93</v>
      </c>
      <c r="C92" s="5">
        <v>6300</v>
      </c>
      <c r="D92" s="5">
        <v>20</v>
      </c>
      <c r="E92" s="5">
        <v>0</v>
      </c>
      <c r="F92" s="5">
        <v>15</v>
      </c>
      <c r="G92" s="5">
        <v>9080</v>
      </c>
      <c r="H92" s="5">
        <v>150</v>
      </c>
      <c r="I92" s="5">
        <v>100</v>
      </c>
      <c r="J92" s="5">
        <v>150</v>
      </c>
    </row>
    <row r="93" spans="1:10" x14ac:dyDescent="0.25">
      <c r="A93" s="2" t="s">
        <v>90</v>
      </c>
      <c r="B93" s="1" t="s">
        <v>94</v>
      </c>
      <c r="C93" s="5">
        <v>9690</v>
      </c>
      <c r="D93" s="5">
        <v>50</v>
      </c>
      <c r="E93" s="5">
        <v>0</v>
      </c>
      <c r="F93" s="5">
        <v>40</v>
      </c>
      <c r="G93" s="5">
        <v>1941</v>
      </c>
      <c r="H93" s="5">
        <v>45</v>
      </c>
      <c r="I93" s="5">
        <v>291</v>
      </c>
      <c r="J93" s="5">
        <v>215</v>
      </c>
    </row>
    <row r="94" spans="1:10" x14ac:dyDescent="0.25">
      <c r="A94" s="2" t="s">
        <v>95</v>
      </c>
      <c r="B94" s="1" t="s">
        <v>96</v>
      </c>
      <c r="C94" s="5">
        <v>21190</v>
      </c>
      <c r="D94" s="5">
        <v>473</v>
      </c>
      <c r="E94" s="5">
        <v>198</v>
      </c>
      <c r="F94" s="5">
        <v>2</v>
      </c>
      <c r="G94" s="5">
        <v>9946</v>
      </c>
      <c r="H94" s="5">
        <v>49</v>
      </c>
      <c r="I94" s="5">
        <v>9</v>
      </c>
      <c r="J94" s="5">
        <v>23</v>
      </c>
    </row>
    <row r="95" spans="1:10" x14ac:dyDescent="0.25">
      <c r="A95" s="2" t="s">
        <v>95</v>
      </c>
      <c r="B95" s="1" t="s">
        <v>97</v>
      </c>
      <c r="C95" s="5">
        <v>11431</v>
      </c>
      <c r="D95" s="5">
        <v>0</v>
      </c>
      <c r="E95" s="5">
        <v>0</v>
      </c>
      <c r="F95" s="5">
        <v>41</v>
      </c>
      <c r="G95" s="5">
        <v>6900</v>
      </c>
      <c r="H95" s="5">
        <v>3264</v>
      </c>
      <c r="I95" s="5">
        <v>62</v>
      </c>
      <c r="J95" s="5">
        <v>0</v>
      </c>
    </row>
    <row r="96" spans="1:10" x14ac:dyDescent="0.25">
      <c r="A96" s="2" t="s">
        <v>95</v>
      </c>
      <c r="B96" s="1" t="s">
        <v>98</v>
      </c>
      <c r="C96" s="5">
        <v>739</v>
      </c>
      <c r="D96" s="5">
        <v>12</v>
      </c>
      <c r="E96" s="5">
        <v>0</v>
      </c>
      <c r="F96" s="5">
        <v>9</v>
      </c>
      <c r="G96" s="5">
        <v>722</v>
      </c>
      <c r="H96" s="5">
        <v>282</v>
      </c>
      <c r="I96" s="5">
        <v>0</v>
      </c>
      <c r="J96" s="5">
        <v>28</v>
      </c>
    </row>
    <row r="97" spans="1:10" x14ac:dyDescent="0.25">
      <c r="A97" s="2" t="s">
        <v>95</v>
      </c>
      <c r="B97" s="1" t="s">
        <v>99</v>
      </c>
      <c r="C97" s="5">
        <v>4846</v>
      </c>
      <c r="D97" s="5">
        <v>107</v>
      </c>
      <c r="E97" s="5">
        <v>55</v>
      </c>
      <c r="F97" s="5">
        <v>0</v>
      </c>
      <c r="G97" s="5">
        <v>3879</v>
      </c>
      <c r="H97" s="5"/>
      <c r="I97" s="5">
        <v>3</v>
      </c>
      <c r="J97" s="5">
        <v>0</v>
      </c>
    </row>
    <row r="98" spans="1:10" x14ac:dyDescent="0.25">
      <c r="A98" s="2" t="s">
        <v>95</v>
      </c>
      <c r="B98" s="1" t="s">
        <v>100</v>
      </c>
      <c r="C98" s="5">
        <v>3517</v>
      </c>
      <c r="D98" s="5">
        <v>0</v>
      </c>
      <c r="E98" s="5">
        <v>0</v>
      </c>
      <c r="F98" s="5">
        <v>30</v>
      </c>
      <c r="G98" s="5">
        <v>500</v>
      </c>
      <c r="H98" s="5">
        <v>1100</v>
      </c>
      <c r="I98" s="5">
        <v>50</v>
      </c>
      <c r="J98" s="5">
        <v>0</v>
      </c>
    </row>
    <row r="99" spans="1:10" x14ac:dyDescent="0.25">
      <c r="A99" s="2" t="s">
        <v>95</v>
      </c>
      <c r="B99" s="1" t="s">
        <v>101</v>
      </c>
      <c r="C99" s="5">
        <v>575</v>
      </c>
      <c r="D99" s="5">
        <v>0</v>
      </c>
      <c r="E99" s="5">
        <v>0</v>
      </c>
      <c r="F99" s="5">
        <v>20</v>
      </c>
      <c r="G99" s="5">
        <v>511</v>
      </c>
      <c r="H99" s="5">
        <v>328</v>
      </c>
      <c r="I99" s="5">
        <v>0</v>
      </c>
      <c r="J99" s="5">
        <v>0</v>
      </c>
    </row>
    <row r="100" spans="1:10" x14ac:dyDescent="0.25">
      <c r="A100" s="2" t="s">
        <v>95</v>
      </c>
      <c r="B100" s="1" t="s">
        <v>102</v>
      </c>
      <c r="C100" s="5">
        <v>2794</v>
      </c>
      <c r="D100" s="5">
        <v>148</v>
      </c>
      <c r="E100" s="5">
        <v>0</v>
      </c>
      <c r="F100" s="5">
        <v>19</v>
      </c>
      <c r="G100" s="5">
        <v>2465</v>
      </c>
      <c r="H100" s="5">
        <v>2849</v>
      </c>
      <c r="I100" s="5">
        <v>20</v>
      </c>
      <c r="J100" s="5">
        <v>0</v>
      </c>
    </row>
    <row r="101" spans="1:10" x14ac:dyDescent="0.25">
      <c r="A101" s="2" t="s">
        <v>103</v>
      </c>
      <c r="B101" s="1" t="s">
        <v>104</v>
      </c>
      <c r="C101" s="5">
        <v>569</v>
      </c>
      <c r="D101" s="5">
        <v>0</v>
      </c>
      <c r="E101" s="5">
        <v>0</v>
      </c>
      <c r="F101" s="5">
        <v>0</v>
      </c>
      <c r="G101" s="5">
        <v>785</v>
      </c>
      <c r="H101" s="5">
        <v>563</v>
      </c>
      <c r="I101" s="5">
        <v>0</v>
      </c>
      <c r="J101" s="5">
        <v>0</v>
      </c>
    </row>
    <row r="102" spans="1:10" x14ac:dyDescent="0.25">
      <c r="A102" s="2" t="s">
        <v>103</v>
      </c>
      <c r="B102" s="1" t="s">
        <v>105</v>
      </c>
      <c r="C102" s="5">
        <v>1098</v>
      </c>
      <c r="D102" s="5">
        <v>0</v>
      </c>
      <c r="E102" s="5">
        <v>0</v>
      </c>
      <c r="F102" s="5">
        <v>0</v>
      </c>
      <c r="G102" s="5">
        <v>941</v>
      </c>
      <c r="H102" s="5">
        <v>314</v>
      </c>
      <c r="I102" s="5">
        <v>0</v>
      </c>
      <c r="J102" s="5">
        <v>0</v>
      </c>
    </row>
    <row r="103" spans="1:10" x14ac:dyDescent="0.25">
      <c r="A103" s="2" t="s">
        <v>103</v>
      </c>
      <c r="B103" s="1" t="s">
        <v>106</v>
      </c>
      <c r="C103" s="5">
        <v>2067</v>
      </c>
      <c r="D103" s="5">
        <v>0</v>
      </c>
      <c r="E103" s="5">
        <v>0</v>
      </c>
      <c r="F103" s="5">
        <v>0</v>
      </c>
      <c r="G103" s="5">
        <v>4801</v>
      </c>
      <c r="H103" s="5">
        <v>36</v>
      </c>
      <c r="I103" s="5">
        <v>37</v>
      </c>
      <c r="J103" s="5">
        <v>0</v>
      </c>
    </row>
    <row r="104" spans="1:10" x14ac:dyDescent="0.25">
      <c r="A104" s="2" t="s">
        <v>103</v>
      </c>
      <c r="B104" s="1" t="s">
        <v>107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</row>
    <row r="105" spans="1:10" x14ac:dyDescent="0.25">
      <c r="A105" s="2" t="s">
        <v>108</v>
      </c>
      <c r="B105" s="1" t="s">
        <v>109</v>
      </c>
      <c r="C105" s="5">
        <v>4820</v>
      </c>
      <c r="D105" s="5">
        <v>114</v>
      </c>
      <c r="E105" s="5">
        <v>0</v>
      </c>
      <c r="F105" s="5">
        <v>24</v>
      </c>
      <c r="G105" s="5">
        <v>2020</v>
      </c>
      <c r="H105" s="5">
        <v>840</v>
      </c>
      <c r="I105" s="5">
        <v>0</v>
      </c>
      <c r="J105" s="5">
        <v>34</v>
      </c>
    </row>
    <row r="106" spans="1:10" x14ac:dyDescent="0.25">
      <c r="A106" s="2" t="s">
        <v>108</v>
      </c>
      <c r="B106" s="1" t="s">
        <v>110</v>
      </c>
      <c r="C106" s="5">
        <v>8508</v>
      </c>
      <c r="D106" s="5">
        <v>0</v>
      </c>
      <c r="E106" s="5">
        <v>0</v>
      </c>
      <c r="F106" s="5">
        <v>0</v>
      </c>
      <c r="G106" s="5">
        <v>5379</v>
      </c>
      <c r="H106" s="5">
        <v>3500</v>
      </c>
      <c r="I106" s="5">
        <v>0</v>
      </c>
      <c r="J106" s="5">
        <v>0</v>
      </c>
    </row>
    <row r="107" spans="1:10" x14ac:dyDescent="0.25">
      <c r="A107" s="2" t="s">
        <v>108</v>
      </c>
      <c r="B107" s="1" t="s">
        <v>111</v>
      </c>
      <c r="C107" s="5">
        <v>2698</v>
      </c>
      <c r="D107" s="5">
        <v>0</v>
      </c>
      <c r="E107" s="5">
        <v>0</v>
      </c>
      <c r="F107" s="5">
        <v>0</v>
      </c>
      <c r="G107" s="5">
        <v>3669</v>
      </c>
      <c r="H107" s="5">
        <v>2569</v>
      </c>
      <c r="I107" s="5">
        <v>0</v>
      </c>
      <c r="J107" s="5">
        <v>0</v>
      </c>
    </row>
    <row r="108" spans="1:10" x14ac:dyDescent="0.25">
      <c r="A108" s="2" t="s">
        <v>112</v>
      </c>
      <c r="B108" s="1" t="s">
        <v>113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</row>
    <row r="109" spans="1:10" x14ac:dyDescent="0.25">
      <c r="A109" s="2" t="s">
        <v>112</v>
      </c>
      <c r="B109" s="1" t="s">
        <v>114</v>
      </c>
      <c r="C109" s="5">
        <v>5596</v>
      </c>
      <c r="D109" s="5">
        <v>430</v>
      </c>
      <c r="E109" s="5">
        <v>0</v>
      </c>
      <c r="F109" s="5">
        <v>0</v>
      </c>
      <c r="G109" s="5">
        <v>4407</v>
      </c>
      <c r="H109" s="5">
        <v>355</v>
      </c>
      <c r="I109" s="5">
        <v>0</v>
      </c>
      <c r="J109" s="5">
        <v>0</v>
      </c>
    </row>
    <row r="110" spans="1:10" x14ac:dyDescent="0.25">
      <c r="A110" s="2" t="s">
        <v>112</v>
      </c>
      <c r="B110" s="1" t="s">
        <v>115</v>
      </c>
      <c r="C110" s="5">
        <v>8776</v>
      </c>
      <c r="D110" s="5">
        <v>447</v>
      </c>
      <c r="E110" s="5">
        <v>0</v>
      </c>
      <c r="F110" s="5">
        <v>0</v>
      </c>
      <c r="G110" s="5">
        <v>10657</v>
      </c>
      <c r="H110" s="5">
        <v>0</v>
      </c>
      <c r="I110" s="5">
        <v>0</v>
      </c>
      <c r="J110" s="5">
        <v>0</v>
      </c>
    </row>
    <row r="111" spans="1:10" x14ac:dyDescent="0.25">
      <c r="A111" s="2" t="s">
        <v>112</v>
      </c>
      <c r="B111" s="1" t="s">
        <v>116</v>
      </c>
      <c r="C111" s="5">
        <v>10042</v>
      </c>
      <c r="D111" s="5">
        <v>191</v>
      </c>
      <c r="E111" s="5">
        <v>0</v>
      </c>
      <c r="F111" s="5">
        <v>0</v>
      </c>
      <c r="G111" s="5">
        <v>5208</v>
      </c>
      <c r="H111" s="5">
        <v>3903</v>
      </c>
      <c r="I111" s="5">
        <v>1</v>
      </c>
      <c r="J111" s="5">
        <v>1310</v>
      </c>
    </row>
    <row r="112" spans="1:10" x14ac:dyDescent="0.25">
      <c r="A112" s="2" t="s">
        <v>112</v>
      </c>
      <c r="B112" s="1" t="s">
        <v>117</v>
      </c>
      <c r="C112" s="5">
        <v>9471</v>
      </c>
      <c r="D112" s="5">
        <v>245</v>
      </c>
      <c r="E112" s="5">
        <v>0</v>
      </c>
      <c r="F112" s="5">
        <v>6</v>
      </c>
      <c r="G112" s="5">
        <v>2631</v>
      </c>
      <c r="H112" s="5">
        <v>2072</v>
      </c>
      <c r="I112" s="5">
        <v>1</v>
      </c>
      <c r="J112" s="5">
        <v>60</v>
      </c>
    </row>
    <row r="113" spans="1:10" x14ac:dyDescent="0.25">
      <c r="A113" s="2" t="s">
        <v>112</v>
      </c>
      <c r="B113" s="1" t="s">
        <v>118</v>
      </c>
      <c r="C113" s="5">
        <v>3783</v>
      </c>
      <c r="D113" s="5">
        <v>26</v>
      </c>
      <c r="E113" s="5">
        <v>0</v>
      </c>
      <c r="F113" s="5">
        <v>8</v>
      </c>
      <c r="G113" s="5">
        <v>5793</v>
      </c>
      <c r="H113" s="5">
        <v>0</v>
      </c>
      <c r="I113" s="5">
        <v>2</v>
      </c>
      <c r="J113" s="5">
        <v>0</v>
      </c>
    </row>
    <row r="114" spans="1:10" x14ac:dyDescent="0.25">
      <c r="A114" s="2" t="s">
        <v>119</v>
      </c>
      <c r="B114" s="1" t="s">
        <v>120</v>
      </c>
      <c r="C114" s="5">
        <v>7600</v>
      </c>
      <c r="D114" s="5">
        <v>20</v>
      </c>
      <c r="E114" s="5">
        <v>0</v>
      </c>
      <c r="F114" s="5">
        <v>0</v>
      </c>
      <c r="G114" s="5">
        <v>2260</v>
      </c>
      <c r="H114" s="5">
        <v>2200</v>
      </c>
      <c r="I114" s="5">
        <v>20</v>
      </c>
      <c r="J114" s="5">
        <v>0</v>
      </c>
    </row>
    <row r="115" spans="1:10" x14ac:dyDescent="0.25">
      <c r="A115" s="2" t="s">
        <v>119</v>
      </c>
      <c r="B115" s="1" t="s">
        <v>121</v>
      </c>
      <c r="C115" s="5">
        <v>3272</v>
      </c>
      <c r="D115" s="5">
        <v>0</v>
      </c>
      <c r="E115" s="5">
        <v>0</v>
      </c>
      <c r="F115" s="5">
        <v>257</v>
      </c>
      <c r="G115" s="5">
        <v>2181</v>
      </c>
      <c r="H115" s="5">
        <v>642</v>
      </c>
      <c r="I115" s="5">
        <v>64</v>
      </c>
      <c r="J115" s="5">
        <v>0</v>
      </c>
    </row>
    <row r="116" spans="1:10" x14ac:dyDescent="0.25">
      <c r="A116" s="2" t="s">
        <v>119</v>
      </c>
      <c r="B116" s="1" t="s">
        <v>122</v>
      </c>
      <c r="C116" s="5">
        <v>3655</v>
      </c>
      <c r="D116" s="5">
        <v>91</v>
      </c>
      <c r="E116" s="5">
        <v>0</v>
      </c>
      <c r="F116" s="5">
        <v>0</v>
      </c>
      <c r="G116" s="5">
        <v>2278</v>
      </c>
      <c r="H116" s="5">
        <v>399</v>
      </c>
      <c r="I116" s="5">
        <v>0</v>
      </c>
      <c r="J116" s="5">
        <v>20</v>
      </c>
    </row>
    <row r="117" spans="1:10" x14ac:dyDescent="0.25">
      <c r="A117" s="2" t="s">
        <v>119</v>
      </c>
      <c r="B117" s="1" t="s">
        <v>123</v>
      </c>
      <c r="C117" s="5">
        <v>637</v>
      </c>
      <c r="D117" s="5">
        <v>9</v>
      </c>
      <c r="E117" s="5">
        <v>0</v>
      </c>
      <c r="F117" s="5">
        <v>12</v>
      </c>
      <c r="G117" s="5">
        <v>551</v>
      </c>
      <c r="H117" s="5">
        <v>65</v>
      </c>
      <c r="I117" s="5">
        <v>0</v>
      </c>
      <c r="J117" s="5">
        <v>101</v>
      </c>
    </row>
    <row r="118" spans="1:10" x14ac:dyDescent="0.25">
      <c r="A118" s="2" t="s">
        <v>119</v>
      </c>
      <c r="B118" s="1" t="s">
        <v>124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</row>
    <row r="119" spans="1:10" x14ac:dyDescent="0.25">
      <c r="A119" s="2" t="s">
        <v>119</v>
      </c>
      <c r="B119" s="1" t="s">
        <v>125</v>
      </c>
      <c r="C119" s="5">
        <v>5347</v>
      </c>
      <c r="D119" s="5">
        <v>71</v>
      </c>
      <c r="E119" s="5">
        <v>0</v>
      </c>
      <c r="F119" s="5">
        <v>2</v>
      </c>
      <c r="G119" s="5">
        <v>1250</v>
      </c>
      <c r="H119" s="5">
        <v>197</v>
      </c>
      <c r="I119" s="5">
        <v>0</v>
      </c>
      <c r="J119" s="5">
        <v>4</v>
      </c>
    </row>
    <row r="120" spans="1:10" x14ac:dyDescent="0.25">
      <c r="A120" s="2" t="s">
        <v>119</v>
      </c>
      <c r="B120" s="1" t="s">
        <v>126</v>
      </c>
      <c r="C120" s="5">
        <v>7686</v>
      </c>
      <c r="D120" s="5">
        <v>534</v>
      </c>
      <c r="E120" s="5">
        <v>0</v>
      </c>
      <c r="F120" s="5">
        <v>0</v>
      </c>
      <c r="G120" s="5">
        <v>1389</v>
      </c>
      <c r="H120" s="5">
        <v>0</v>
      </c>
      <c r="I120" s="5">
        <v>0</v>
      </c>
      <c r="J120" s="5">
        <v>1</v>
      </c>
    </row>
    <row r="121" spans="1:10" x14ac:dyDescent="0.25">
      <c r="A121" s="2" t="s">
        <v>127</v>
      </c>
      <c r="B121" s="1" t="s">
        <v>128</v>
      </c>
      <c r="C121" s="5">
        <v>18360</v>
      </c>
      <c r="D121" s="5">
        <v>0</v>
      </c>
      <c r="E121" s="5">
        <v>0</v>
      </c>
      <c r="F121" s="5">
        <v>753</v>
      </c>
      <c r="G121" s="5">
        <v>30803</v>
      </c>
      <c r="H121" s="5">
        <v>0</v>
      </c>
      <c r="I121" s="5">
        <v>425</v>
      </c>
      <c r="J121" s="5">
        <v>0</v>
      </c>
    </row>
    <row r="122" spans="1:10" x14ac:dyDescent="0.25">
      <c r="A122" s="2" t="s">
        <v>127</v>
      </c>
      <c r="B122" s="1" t="s">
        <v>129</v>
      </c>
      <c r="C122" s="5">
        <v>7800</v>
      </c>
      <c r="D122" s="5">
        <v>36</v>
      </c>
      <c r="E122" s="5">
        <v>0</v>
      </c>
      <c r="F122" s="5">
        <v>2</v>
      </c>
      <c r="G122" s="5">
        <v>10657</v>
      </c>
      <c r="H122" s="5">
        <v>2665</v>
      </c>
      <c r="I122" s="5">
        <v>411</v>
      </c>
      <c r="J122" s="5">
        <v>19</v>
      </c>
    </row>
    <row r="123" spans="1:10" x14ac:dyDescent="0.25">
      <c r="A123" s="2" t="s">
        <v>127</v>
      </c>
      <c r="B123" s="1" t="s">
        <v>130</v>
      </c>
      <c r="C123" s="5">
        <v>7888</v>
      </c>
      <c r="D123" s="5">
        <v>310</v>
      </c>
      <c r="E123" s="5">
        <v>0</v>
      </c>
      <c r="F123" s="5">
        <v>0</v>
      </c>
      <c r="G123" s="5">
        <v>5100</v>
      </c>
      <c r="H123" s="5">
        <v>0</v>
      </c>
      <c r="I123" s="5">
        <v>0</v>
      </c>
      <c r="J123" s="5">
        <v>0</v>
      </c>
    </row>
    <row r="124" spans="1:10" x14ac:dyDescent="0.25">
      <c r="A124" s="2" t="s">
        <v>127</v>
      </c>
      <c r="B124" s="1" t="s">
        <v>131</v>
      </c>
      <c r="C124" s="5">
        <v>2386</v>
      </c>
      <c r="D124" s="5">
        <v>36</v>
      </c>
      <c r="E124" s="5">
        <v>0</v>
      </c>
      <c r="F124" s="5">
        <v>0</v>
      </c>
      <c r="G124" s="5">
        <v>2876</v>
      </c>
      <c r="H124" s="5">
        <v>0</v>
      </c>
      <c r="I124" s="5">
        <v>0</v>
      </c>
      <c r="J124" s="5">
        <v>0</v>
      </c>
    </row>
    <row r="125" spans="1:10" x14ac:dyDescent="0.25">
      <c r="A125" s="2" t="s">
        <v>127</v>
      </c>
      <c r="B125" s="1" t="s">
        <v>132</v>
      </c>
      <c r="C125" s="5">
        <v>5513</v>
      </c>
      <c r="D125" s="5">
        <v>0</v>
      </c>
      <c r="E125" s="5">
        <v>0</v>
      </c>
      <c r="F125" s="5">
        <v>159</v>
      </c>
      <c r="G125" s="5">
        <v>3125</v>
      </c>
      <c r="H125" s="5">
        <v>1836</v>
      </c>
      <c r="I125" s="5">
        <v>33</v>
      </c>
      <c r="J125" s="5">
        <v>56</v>
      </c>
    </row>
    <row r="126" spans="1:10" x14ac:dyDescent="0.25">
      <c r="A126" s="2" t="s">
        <v>127</v>
      </c>
      <c r="B126" s="1" t="s">
        <v>133</v>
      </c>
      <c r="C126" s="5">
        <v>1774</v>
      </c>
      <c r="D126" s="5">
        <v>67</v>
      </c>
      <c r="E126" s="5">
        <v>0</v>
      </c>
      <c r="F126" s="5">
        <v>0</v>
      </c>
      <c r="G126" s="5">
        <v>634</v>
      </c>
      <c r="H126" s="5">
        <v>167</v>
      </c>
      <c r="I126" s="5">
        <v>6</v>
      </c>
      <c r="J126" s="5">
        <v>171</v>
      </c>
    </row>
    <row r="127" spans="1:10" x14ac:dyDescent="0.25">
      <c r="A127" s="2" t="s">
        <v>134</v>
      </c>
      <c r="B127" s="1" t="s">
        <v>135</v>
      </c>
      <c r="C127" s="5">
        <v>28347</v>
      </c>
      <c r="D127" s="5">
        <v>476</v>
      </c>
      <c r="E127" s="5">
        <v>0</v>
      </c>
      <c r="F127" s="5">
        <v>1294</v>
      </c>
      <c r="G127" s="5">
        <v>19254</v>
      </c>
      <c r="H127" s="5">
        <v>585</v>
      </c>
      <c r="I127" s="5">
        <v>224</v>
      </c>
      <c r="J127" s="5">
        <v>447</v>
      </c>
    </row>
    <row r="128" spans="1:10" x14ac:dyDescent="0.25">
      <c r="A128" s="2" t="s">
        <v>134</v>
      </c>
      <c r="B128" s="1" t="s">
        <v>136</v>
      </c>
      <c r="C128" s="5">
        <v>16401</v>
      </c>
      <c r="D128" s="5">
        <v>1755</v>
      </c>
      <c r="E128" s="5">
        <v>1029</v>
      </c>
      <c r="F128" s="5">
        <v>24</v>
      </c>
      <c r="G128" s="5">
        <v>737</v>
      </c>
      <c r="H128" s="5">
        <v>82</v>
      </c>
      <c r="I128" s="5">
        <v>56</v>
      </c>
      <c r="J128" s="5">
        <v>18</v>
      </c>
    </row>
    <row r="129" spans="1:10" x14ac:dyDescent="0.25">
      <c r="A129" s="2" t="s">
        <v>134</v>
      </c>
      <c r="B129" s="1" t="s">
        <v>137</v>
      </c>
      <c r="C129" s="5">
        <v>8556</v>
      </c>
      <c r="D129" s="5">
        <v>655</v>
      </c>
      <c r="E129" s="5">
        <v>0</v>
      </c>
      <c r="F129" s="5">
        <v>2375</v>
      </c>
      <c r="G129" s="5">
        <v>2604</v>
      </c>
      <c r="H129" s="5">
        <v>396</v>
      </c>
      <c r="I129" s="5">
        <v>639</v>
      </c>
      <c r="J129" s="5">
        <v>0</v>
      </c>
    </row>
    <row r="130" spans="1:10" x14ac:dyDescent="0.25">
      <c r="A130" s="2" t="s">
        <v>134</v>
      </c>
      <c r="B130" s="1" t="s">
        <v>138</v>
      </c>
      <c r="C130" s="5">
        <v>4831</v>
      </c>
      <c r="D130" s="5">
        <v>309</v>
      </c>
      <c r="E130" s="5">
        <v>0</v>
      </c>
      <c r="F130" s="5">
        <v>0</v>
      </c>
      <c r="G130" s="5">
        <v>5171</v>
      </c>
      <c r="H130" s="5">
        <v>0</v>
      </c>
      <c r="I130" s="5">
        <v>0</v>
      </c>
      <c r="J130" s="5">
        <v>0</v>
      </c>
    </row>
    <row r="131" spans="1:10" x14ac:dyDescent="0.25">
      <c r="A131" s="2" t="s">
        <v>134</v>
      </c>
      <c r="B131" s="1" t="s">
        <v>139</v>
      </c>
      <c r="C131" s="5">
        <v>3015</v>
      </c>
      <c r="D131" s="5">
        <v>6</v>
      </c>
      <c r="E131" s="5">
        <v>0</v>
      </c>
      <c r="F131" s="5">
        <v>0</v>
      </c>
      <c r="G131" s="5">
        <v>68</v>
      </c>
      <c r="H131" s="5">
        <v>5</v>
      </c>
      <c r="I131" s="5">
        <v>0</v>
      </c>
      <c r="J131" s="5">
        <v>7</v>
      </c>
    </row>
    <row r="132" spans="1:10" x14ac:dyDescent="0.25">
      <c r="A132" s="2" t="s">
        <v>140</v>
      </c>
      <c r="B132" s="1" t="s">
        <v>141</v>
      </c>
      <c r="C132" s="5">
        <v>1039</v>
      </c>
      <c r="D132" s="5">
        <v>1</v>
      </c>
      <c r="E132" s="5">
        <v>0</v>
      </c>
      <c r="F132" s="5">
        <v>0</v>
      </c>
      <c r="G132" s="5">
        <v>2536</v>
      </c>
      <c r="H132" s="5">
        <v>86</v>
      </c>
      <c r="I132" s="5">
        <v>0</v>
      </c>
      <c r="J132" s="5">
        <v>0</v>
      </c>
    </row>
    <row r="133" spans="1:10" x14ac:dyDescent="0.25">
      <c r="A133" s="2" t="s">
        <v>140</v>
      </c>
      <c r="B133" s="1" t="s">
        <v>142</v>
      </c>
      <c r="C133" s="5">
        <v>399</v>
      </c>
      <c r="D133" s="5">
        <v>2</v>
      </c>
      <c r="E133" s="5">
        <v>0</v>
      </c>
      <c r="F133" s="5">
        <v>0</v>
      </c>
      <c r="G133" s="5">
        <v>1533</v>
      </c>
      <c r="H133" s="5">
        <v>2</v>
      </c>
      <c r="I133" s="5">
        <v>0</v>
      </c>
      <c r="J133" s="5">
        <v>0</v>
      </c>
    </row>
    <row r="134" spans="1:10" x14ac:dyDescent="0.25">
      <c r="A134" s="2" t="s">
        <v>140</v>
      </c>
      <c r="B134" s="1" t="s">
        <v>143</v>
      </c>
      <c r="C134" s="5">
        <v>4658</v>
      </c>
      <c r="D134" s="5">
        <v>123</v>
      </c>
      <c r="E134" s="5">
        <v>0</v>
      </c>
      <c r="F134" s="5">
        <v>2</v>
      </c>
      <c r="G134" s="5">
        <v>15883</v>
      </c>
      <c r="H134" s="5">
        <v>0</v>
      </c>
      <c r="I134" s="5">
        <v>0</v>
      </c>
      <c r="J134" s="5">
        <v>11</v>
      </c>
    </row>
    <row r="135" spans="1:10" x14ac:dyDescent="0.25">
      <c r="A135" s="2" t="s">
        <v>140</v>
      </c>
      <c r="B135" s="1" t="s">
        <v>144</v>
      </c>
      <c r="C135" s="5">
        <v>73</v>
      </c>
      <c r="D135" s="5">
        <v>0</v>
      </c>
      <c r="E135" s="5">
        <v>0</v>
      </c>
      <c r="F135" s="5">
        <v>0</v>
      </c>
      <c r="G135" s="5">
        <v>224</v>
      </c>
      <c r="H135" s="5">
        <v>0</v>
      </c>
      <c r="I135" s="5">
        <v>0</v>
      </c>
      <c r="J135" s="5">
        <v>0</v>
      </c>
    </row>
    <row r="136" spans="1:10" x14ac:dyDescent="0.25">
      <c r="A136" s="2" t="s">
        <v>140</v>
      </c>
      <c r="B136" s="1" t="s">
        <v>145</v>
      </c>
      <c r="C136" s="5">
        <v>2578</v>
      </c>
      <c r="D136" s="5">
        <v>1</v>
      </c>
      <c r="E136" s="5">
        <v>0</v>
      </c>
      <c r="F136" s="5">
        <v>0</v>
      </c>
      <c r="G136" s="5">
        <v>3774</v>
      </c>
      <c r="H136" s="5">
        <v>1899</v>
      </c>
      <c r="I136" s="5">
        <v>0</v>
      </c>
      <c r="J136" s="5">
        <v>0</v>
      </c>
    </row>
    <row r="137" spans="1:10" x14ac:dyDescent="0.25">
      <c r="A137" s="2" t="s">
        <v>140</v>
      </c>
      <c r="B137" s="1" t="s">
        <v>146</v>
      </c>
      <c r="C137" s="5">
        <v>257</v>
      </c>
      <c r="D137" s="5">
        <v>23</v>
      </c>
      <c r="E137" s="5">
        <v>0</v>
      </c>
      <c r="F137" s="5">
        <v>0</v>
      </c>
      <c r="G137" s="5">
        <v>406</v>
      </c>
      <c r="H137" s="5">
        <v>0</v>
      </c>
      <c r="I137" s="5">
        <v>0</v>
      </c>
      <c r="J137" s="5">
        <v>3</v>
      </c>
    </row>
    <row r="138" spans="1:10" x14ac:dyDescent="0.25">
      <c r="A138" s="2" t="s">
        <v>147</v>
      </c>
      <c r="B138" s="1" t="s">
        <v>148</v>
      </c>
      <c r="C138" s="5">
        <v>976</v>
      </c>
      <c r="D138" s="5">
        <v>4</v>
      </c>
      <c r="E138" s="5">
        <v>0</v>
      </c>
      <c r="F138" s="5">
        <v>0</v>
      </c>
      <c r="G138" s="5">
        <v>1500</v>
      </c>
      <c r="H138" s="5">
        <v>595</v>
      </c>
      <c r="I138" s="5">
        <v>85</v>
      </c>
      <c r="J138" s="5">
        <v>0</v>
      </c>
    </row>
    <row r="139" spans="1:10" x14ac:dyDescent="0.25">
      <c r="A139" s="2" t="s">
        <v>147</v>
      </c>
      <c r="B139" s="1" t="s">
        <v>149</v>
      </c>
      <c r="C139" s="5">
        <v>1211</v>
      </c>
      <c r="D139" s="5">
        <v>14</v>
      </c>
      <c r="E139" s="5">
        <v>0</v>
      </c>
      <c r="F139" s="5">
        <v>0</v>
      </c>
      <c r="G139" s="5">
        <v>1408</v>
      </c>
      <c r="H139" s="5">
        <v>803</v>
      </c>
      <c r="I139" s="5">
        <v>0</v>
      </c>
      <c r="J139" s="5">
        <v>11</v>
      </c>
    </row>
    <row r="140" spans="1:10" x14ac:dyDescent="0.25">
      <c r="A140" s="2" t="s">
        <v>147</v>
      </c>
      <c r="B140" s="1" t="s">
        <v>150</v>
      </c>
      <c r="C140" s="5">
        <v>15276</v>
      </c>
      <c r="D140" s="5">
        <v>877</v>
      </c>
      <c r="E140" s="5">
        <v>0</v>
      </c>
      <c r="F140" s="5">
        <v>0</v>
      </c>
      <c r="G140" s="5">
        <v>8721</v>
      </c>
      <c r="H140" s="5">
        <v>679</v>
      </c>
      <c r="I140" s="5">
        <v>0</v>
      </c>
      <c r="J140" s="5">
        <v>12</v>
      </c>
    </row>
    <row r="141" spans="1:10" x14ac:dyDescent="0.25">
      <c r="A141" s="2" t="s">
        <v>151</v>
      </c>
      <c r="B141" s="1" t="s">
        <v>152</v>
      </c>
      <c r="C141" s="5">
        <v>901</v>
      </c>
      <c r="D141" s="5">
        <v>0</v>
      </c>
      <c r="E141" s="5">
        <v>0</v>
      </c>
      <c r="F141" s="5">
        <v>28</v>
      </c>
      <c r="G141" s="5">
        <v>2155</v>
      </c>
      <c r="H141" s="5">
        <v>1682</v>
      </c>
      <c r="I141" s="5">
        <v>0</v>
      </c>
      <c r="J141" s="5">
        <v>0</v>
      </c>
    </row>
    <row r="142" spans="1:10" x14ac:dyDescent="0.25">
      <c r="A142" s="2" t="s">
        <v>151</v>
      </c>
      <c r="B142" s="1" t="s">
        <v>153</v>
      </c>
      <c r="C142" s="5">
        <v>12958</v>
      </c>
      <c r="D142" s="5">
        <v>1</v>
      </c>
      <c r="E142" s="5">
        <v>0</v>
      </c>
      <c r="F142" s="5">
        <v>703</v>
      </c>
      <c r="G142" s="5">
        <v>11521</v>
      </c>
      <c r="H142" s="5">
        <v>6742</v>
      </c>
      <c r="I142" s="5">
        <v>0</v>
      </c>
      <c r="J142" s="5">
        <v>0</v>
      </c>
    </row>
    <row r="143" spans="1:10" x14ac:dyDescent="0.25">
      <c r="A143" s="2" t="s">
        <v>151</v>
      </c>
      <c r="B143" s="1" t="s">
        <v>154</v>
      </c>
      <c r="C143" s="5">
        <v>1572</v>
      </c>
      <c r="D143" s="5">
        <v>0</v>
      </c>
      <c r="E143" s="5">
        <v>0</v>
      </c>
      <c r="F143" s="5">
        <v>26</v>
      </c>
      <c r="G143" s="5">
        <v>1988</v>
      </c>
      <c r="H143" s="5"/>
      <c r="I143" s="5">
        <v>0</v>
      </c>
      <c r="J143" s="5">
        <v>0</v>
      </c>
    </row>
    <row r="144" spans="1:10" x14ac:dyDescent="0.25">
      <c r="A144" s="2" t="s">
        <v>151</v>
      </c>
      <c r="B144" s="1" t="s">
        <v>155</v>
      </c>
      <c r="C144" s="5">
        <v>1648</v>
      </c>
      <c r="D144" s="5">
        <v>0</v>
      </c>
      <c r="E144" s="5">
        <v>0</v>
      </c>
      <c r="F144" s="5">
        <v>50</v>
      </c>
      <c r="G144" s="5">
        <v>8877</v>
      </c>
      <c r="H144" s="5">
        <v>5450</v>
      </c>
      <c r="I144" s="5">
        <v>50</v>
      </c>
      <c r="J144" s="5">
        <v>0</v>
      </c>
    </row>
    <row r="145" spans="1:10" x14ac:dyDescent="0.25">
      <c r="A145" s="2" t="s">
        <v>151</v>
      </c>
      <c r="B145" s="1" t="s">
        <v>156</v>
      </c>
      <c r="C145" s="5">
        <v>1161</v>
      </c>
      <c r="D145" s="5">
        <v>0</v>
      </c>
      <c r="E145" s="5">
        <v>0</v>
      </c>
      <c r="F145" s="5">
        <v>44</v>
      </c>
      <c r="G145" s="5">
        <v>1527</v>
      </c>
      <c r="H145" s="5">
        <v>420</v>
      </c>
      <c r="I145" s="5">
        <v>1</v>
      </c>
      <c r="J145" s="5">
        <v>0</v>
      </c>
    </row>
    <row r="146" spans="1:10" x14ac:dyDescent="0.25">
      <c r="A146" s="2" t="s">
        <v>157</v>
      </c>
      <c r="B146" s="1" t="s">
        <v>158</v>
      </c>
      <c r="C146" s="5">
        <v>2416</v>
      </c>
      <c r="D146" s="5">
        <v>10</v>
      </c>
      <c r="E146" s="5">
        <v>0</v>
      </c>
      <c r="F146" s="5">
        <v>202</v>
      </c>
      <c r="G146" s="5">
        <v>3313</v>
      </c>
      <c r="H146" s="5">
        <v>2580</v>
      </c>
      <c r="I146" s="5">
        <v>314</v>
      </c>
      <c r="J146" s="5">
        <v>2</v>
      </c>
    </row>
    <row r="147" spans="1:10" x14ac:dyDescent="0.25">
      <c r="A147" s="2" t="s">
        <v>157</v>
      </c>
      <c r="B147" s="1" t="s">
        <v>159</v>
      </c>
      <c r="C147" s="5">
        <v>2194</v>
      </c>
      <c r="D147" s="5">
        <v>0</v>
      </c>
      <c r="E147" s="5">
        <v>0</v>
      </c>
      <c r="F147" s="5">
        <v>1</v>
      </c>
      <c r="G147" s="5">
        <v>4921</v>
      </c>
      <c r="H147" s="5">
        <v>187</v>
      </c>
      <c r="I147" s="5">
        <v>27</v>
      </c>
      <c r="J147" s="5">
        <v>0</v>
      </c>
    </row>
    <row r="148" spans="1:10" x14ac:dyDescent="0.25">
      <c r="A148" s="2" t="s">
        <v>157</v>
      </c>
      <c r="B148" s="1" t="s">
        <v>160</v>
      </c>
      <c r="C148" s="5">
        <v>2668</v>
      </c>
      <c r="D148" s="5">
        <v>0</v>
      </c>
      <c r="E148" s="5">
        <v>0</v>
      </c>
      <c r="F148" s="5">
        <v>99</v>
      </c>
      <c r="G148" s="5">
        <v>4978</v>
      </c>
      <c r="H148" s="5">
        <v>0</v>
      </c>
      <c r="I148" s="5">
        <v>6</v>
      </c>
      <c r="J148" s="5">
        <v>0</v>
      </c>
    </row>
    <row r="149" spans="1:10" x14ac:dyDescent="0.25">
      <c r="A149" s="2" t="s">
        <v>157</v>
      </c>
      <c r="B149" s="1" t="s">
        <v>161</v>
      </c>
      <c r="C149" s="5">
        <v>988</v>
      </c>
      <c r="D149" s="5">
        <v>0</v>
      </c>
      <c r="E149" s="5">
        <v>0</v>
      </c>
      <c r="F149" s="5">
        <v>27</v>
      </c>
      <c r="G149" s="5">
        <v>1226</v>
      </c>
      <c r="H149" s="5">
        <v>138</v>
      </c>
      <c r="I149" s="5">
        <v>18</v>
      </c>
      <c r="J149" s="5">
        <v>0</v>
      </c>
    </row>
    <row r="150" spans="1:10" x14ac:dyDescent="0.25">
      <c r="A150" s="2" t="s">
        <v>157</v>
      </c>
      <c r="B150" s="1" t="s">
        <v>162</v>
      </c>
      <c r="C150" s="5">
        <v>1510</v>
      </c>
      <c r="D150" s="5">
        <v>46</v>
      </c>
      <c r="E150" s="5">
        <v>0</v>
      </c>
      <c r="F150" s="5">
        <v>70</v>
      </c>
      <c r="G150" s="5">
        <v>7274</v>
      </c>
      <c r="H150" s="5">
        <v>0</v>
      </c>
      <c r="I150" s="5">
        <v>0</v>
      </c>
      <c r="J150" s="5">
        <v>0</v>
      </c>
    </row>
    <row r="151" spans="1:10" x14ac:dyDescent="0.25">
      <c r="A151" s="2" t="s">
        <v>157</v>
      </c>
      <c r="B151" s="1" t="s">
        <v>163</v>
      </c>
      <c r="C151" s="5">
        <v>7788</v>
      </c>
      <c r="D151" s="5">
        <v>260</v>
      </c>
      <c r="E151" s="5">
        <v>0</v>
      </c>
      <c r="F151" s="5">
        <v>89</v>
      </c>
      <c r="G151" s="5">
        <v>2662</v>
      </c>
      <c r="H151" s="5">
        <v>514</v>
      </c>
      <c r="I151" s="5">
        <v>262</v>
      </c>
      <c r="J151" s="5">
        <v>0</v>
      </c>
    </row>
    <row r="152" spans="1:10" x14ac:dyDescent="0.25">
      <c r="A152" s="2" t="s">
        <v>157</v>
      </c>
      <c r="B152" s="1" t="s">
        <v>164</v>
      </c>
      <c r="C152" s="5">
        <v>3615</v>
      </c>
      <c r="D152" s="5">
        <v>164</v>
      </c>
      <c r="E152" s="5">
        <v>53</v>
      </c>
      <c r="F152" s="5">
        <v>92</v>
      </c>
      <c r="G152" s="5">
        <v>2408</v>
      </c>
      <c r="H152" s="5">
        <v>1451</v>
      </c>
      <c r="I152" s="5">
        <v>105</v>
      </c>
      <c r="J152" s="5">
        <v>101</v>
      </c>
    </row>
    <row r="153" spans="1:10" x14ac:dyDescent="0.25">
      <c r="A153" s="2" t="s">
        <v>165</v>
      </c>
      <c r="B153" s="1" t="s">
        <v>166</v>
      </c>
      <c r="C153" s="5">
        <v>697</v>
      </c>
      <c r="D153" s="5">
        <v>74</v>
      </c>
      <c r="E153" s="5">
        <v>0</v>
      </c>
      <c r="F153" s="5">
        <v>0</v>
      </c>
      <c r="G153" s="5">
        <v>542</v>
      </c>
      <c r="H153" s="5">
        <v>254</v>
      </c>
      <c r="I153" s="5">
        <v>0</v>
      </c>
      <c r="J153" s="5">
        <v>191</v>
      </c>
    </row>
    <row r="154" spans="1:10" x14ac:dyDescent="0.25">
      <c r="A154" s="2" t="s">
        <v>165</v>
      </c>
      <c r="B154" s="1" t="s">
        <v>167</v>
      </c>
      <c r="C154" s="5">
        <v>455</v>
      </c>
      <c r="D154" s="5">
        <v>0</v>
      </c>
      <c r="E154" s="5">
        <v>0</v>
      </c>
      <c r="F154" s="5">
        <v>0</v>
      </c>
      <c r="G154" s="5">
        <v>423</v>
      </c>
      <c r="H154" s="5">
        <v>254</v>
      </c>
      <c r="I154" s="5">
        <v>0</v>
      </c>
      <c r="J154" s="5">
        <v>0</v>
      </c>
    </row>
    <row r="155" spans="1:10" x14ac:dyDescent="0.25">
      <c r="A155" s="2" t="s">
        <v>165</v>
      </c>
      <c r="B155" s="1" t="s">
        <v>168</v>
      </c>
      <c r="C155" s="5">
        <v>10100</v>
      </c>
      <c r="D155" s="5">
        <v>194</v>
      </c>
      <c r="E155" s="5">
        <v>0</v>
      </c>
      <c r="F155" s="5">
        <v>240</v>
      </c>
      <c r="G155" s="5">
        <v>2840</v>
      </c>
      <c r="H155" s="5">
        <v>1399</v>
      </c>
      <c r="I155" s="5">
        <v>0</v>
      </c>
      <c r="J155" s="5">
        <v>210</v>
      </c>
    </row>
    <row r="156" spans="1:10" x14ac:dyDescent="0.25">
      <c r="A156" s="2" t="s">
        <v>165</v>
      </c>
      <c r="B156" s="1" t="s">
        <v>169</v>
      </c>
      <c r="C156" s="5">
        <v>1125</v>
      </c>
      <c r="D156" s="5">
        <v>0</v>
      </c>
      <c r="E156" s="5">
        <v>0</v>
      </c>
      <c r="F156" s="5">
        <v>0</v>
      </c>
      <c r="G156" s="5">
        <v>1445</v>
      </c>
      <c r="H156" s="5">
        <v>658</v>
      </c>
      <c r="I156" s="5">
        <v>0</v>
      </c>
      <c r="J156" s="5">
        <v>0</v>
      </c>
    </row>
    <row r="157" spans="1:10" x14ac:dyDescent="0.25">
      <c r="A157" s="2" t="s">
        <v>170</v>
      </c>
      <c r="B157" s="1" t="s">
        <v>171</v>
      </c>
      <c r="C157" s="5">
        <v>36350</v>
      </c>
      <c r="D157" s="5">
        <v>684</v>
      </c>
      <c r="E157" s="5">
        <v>0</v>
      </c>
      <c r="F157" s="5">
        <v>420</v>
      </c>
      <c r="G157" s="5">
        <v>39620</v>
      </c>
      <c r="H157" s="5">
        <v>10226</v>
      </c>
      <c r="I157" s="5">
        <v>0</v>
      </c>
      <c r="J157" s="5">
        <v>908</v>
      </c>
    </row>
    <row r="158" spans="1:10" x14ac:dyDescent="0.25">
      <c r="A158" s="2" t="s">
        <v>170</v>
      </c>
      <c r="B158" s="1" t="s">
        <v>172</v>
      </c>
      <c r="C158" s="5">
        <v>3887</v>
      </c>
      <c r="D158" s="5">
        <v>178</v>
      </c>
      <c r="E158" s="5">
        <v>0</v>
      </c>
      <c r="F158" s="5">
        <v>0</v>
      </c>
      <c r="G158" s="5">
        <v>7776</v>
      </c>
      <c r="H158" s="5">
        <v>0</v>
      </c>
      <c r="I158" s="5">
        <v>0</v>
      </c>
      <c r="J158" s="5">
        <v>0</v>
      </c>
    </row>
    <row r="159" spans="1:10" x14ac:dyDescent="0.25">
      <c r="A159" s="2" t="s">
        <v>170</v>
      </c>
      <c r="B159" s="1" t="s">
        <v>173</v>
      </c>
      <c r="C159" s="5">
        <v>1242</v>
      </c>
      <c r="D159" s="5">
        <v>8</v>
      </c>
      <c r="E159" s="5">
        <v>0</v>
      </c>
      <c r="F159" s="5">
        <v>0</v>
      </c>
      <c r="G159" s="5">
        <v>569</v>
      </c>
      <c r="H159" s="5">
        <v>458</v>
      </c>
      <c r="I159" s="5">
        <v>0</v>
      </c>
      <c r="J159" s="5">
        <v>0</v>
      </c>
    </row>
    <row r="160" spans="1:10" x14ac:dyDescent="0.25">
      <c r="A160" s="2" t="s">
        <v>170</v>
      </c>
      <c r="B160" s="1" t="s">
        <v>174</v>
      </c>
      <c r="C160" s="5">
        <v>4410</v>
      </c>
      <c r="D160" s="5">
        <v>67</v>
      </c>
      <c r="E160" s="5">
        <v>0</v>
      </c>
      <c r="F160" s="5">
        <v>5</v>
      </c>
      <c r="G160" s="5">
        <v>0</v>
      </c>
      <c r="H160" s="5">
        <v>0</v>
      </c>
      <c r="I160" s="5">
        <v>18</v>
      </c>
      <c r="J160" s="5">
        <v>0</v>
      </c>
    </row>
    <row r="161" spans="1:10" x14ac:dyDescent="0.25">
      <c r="A161" s="2" t="s">
        <v>170</v>
      </c>
      <c r="B161" s="1" t="s">
        <v>175</v>
      </c>
      <c r="C161" s="5">
        <v>2182</v>
      </c>
      <c r="D161" s="5">
        <v>4</v>
      </c>
      <c r="E161" s="5">
        <v>0</v>
      </c>
      <c r="F161" s="5">
        <v>0</v>
      </c>
      <c r="G161" s="5">
        <v>2624</v>
      </c>
      <c r="H161" s="5">
        <v>0</v>
      </c>
      <c r="I161" s="5">
        <v>0</v>
      </c>
      <c r="J161" s="5">
        <v>0</v>
      </c>
    </row>
    <row r="162" spans="1:10" x14ac:dyDescent="0.25">
      <c r="A162" s="2" t="s">
        <v>170</v>
      </c>
      <c r="B162" s="1" t="s">
        <v>176</v>
      </c>
      <c r="C162" s="5">
        <v>7326</v>
      </c>
      <c r="D162" s="5">
        <v>628</v>
      </c>
      <c r="E162" s="5">
        <v>0</v>
      </c>
      <c r="F162" s="5">
        <v>0</v>
      </c>
      <c r="G162" s="5">
        <v>8331</v>
      </c>
      <c r="H162" s="5">
        <v>5917</v>
      </c>
      <c r="I162" s="5">
        <v>0</v>
      </c>
      <c r="J162" s="5">
        <v>0</v>
      </c>
    </row>
    <row r="163" spans="1:10" x14ac:dyDescent="0.25">
      <c r="A163" s="2" t="s">
        <v>170</v>
      </c>
      <c r="B163" s="1" t="s">
        <v>177</v>
      </c>
      <c r="C163" s="5">
        <v>3615</v>
      </c>
      <c r="D163" s="5">
        <v>77</v>
      </c>
      <c r="E163" s="5">
        <v>0</v>
      </c>
      <c r="F163" s="5">
        <v>435</v>
      </c>
      <c r="G163" s="5">
        <v>3949</v>
      </c>
      <c r="H163" s="5">
        <v>3304</v>
      </c>
      <c r="I163" s="5">
        <v>122</v>
      </c>
      <c r="J163" s="5">
        <v>2076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topLeftCell="A157" workbookViewId="0"/>
  </sheetViews>
  <sheetFormatPr defaultRowHeight="15" x14ac:dyDescent="0.25"/>
  <cols>
    <col min="1" max="1" width="23.375" customWidth="1"/>
    <col min="2" max="2" width="14.625" customWidth="1"/>
    <col min="3" max="3" width="14.25" customWidth="1"/>
    <col min="4" max="5" width="14.375" customWidth="1"/>
    <col min="6" max="7" width="14" customWidth="1"/>
    <col min="8" max="8" width="16.75" customWidth="1"/>
  </cols>
  <sheetData>
    <row r="1" spans="1:9" x14ac:dyDescent="0.25">
      <c r="A1" s="1" t="s">
        <v>1</v>
      </c>
      <c r="B1" s="6" t="s">
        <v>2</v>
      </c>
      <c r="C1" s="6" t="s">
        <v>3</v>
      </c>
      <c r="D1" s="6" t="s">
        <v>209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x14ac:dyDescent="0.25">
      <c r="A2" s="1" t="s">
        <v>141</v>
      </c>
      <c r="B2" s="5">
        <v>1039</v>
      </c>
      <c r="C2" s="5">
        <v>1</v>
      </c>
      <c r="D2" s="5">
        <v>0</v>
      </c>
      <c r="E2" s="5">
        <v>0</v>
      </c>
      <c r="F2" s="5">
        <v>2536</v>
      </c>
      <c r="G2" s="5">
        <v>86</v>
      </c>
      <c r="H2" s="5">
        <v>0</v>
      </c>
      <c r="I2" s="5">
        <v>0</v>
      </c>
    </row>
    <row r="3" spans="1:9" x14ac:dyDescent="0.25">
      <c r="A3" s="1" t="s">
        <v>132</v>
      </c>
      <c r="B3" s="5">
        <v>5513</v>
      </c>
      <c r="C3" s="5">
        <v>0</v>
      </c>
      <c r="D3" s="5">
        <v>0</v>
      </c>
      <c r="E3" s="5">
        <v>159</v>
      </c>
      <c r="F3" s="5">
        <v>3125</v>
      </c>
      <c r="G3" s="5">
        <v>1836</v>
      </c>
      <c r="H3" s="5">
        <v>33</v>
      </c>
      <c r="I3" s="5">
        <v>56</v>
      </c>
    </row>
    <row r="4" spans="1:9" x14ac:dyDescent="0.25">
      <c r="A4" s="1" t="s">
        <v>97</v>
      </c>
      <c r="B4" s="5">
        <v>11431</v>
      </c>
      <c r="C4" s="5">
        <v>0</v>
      </c>
      <c r="D4" s="5">
        <v>0</v>
      </c>
      <c r="E4" s="5">
        <v>41</v>
      </c>
      <c r="F4" s="5">
        <v>6900</v>
      </c>
      <c r="G4" s="5">
        <v>3264</v>
      </c>
      <c r="H4" s="5">
        <v>62</v>
      </c>
      <c r="I4" s="5">
        <v>0</v>
      </c>
    </row>
    <row r="5" spans="1:9" x14ac:dyDescent="0.25">
      <c r="A5" s="1" t="s">
        <v>53</v>
      </c>
      <c r="B5" s="5">
        <v>10800</v>
      </c>
      <c r="C5" s="5">
        <v>0</v>
      </c>
      <c r="D5" s="5">
        <v>0</v>
      </c>
      <c r="E5" s="5">
        <v>1213</v>
      </c>
      <c r="F5" s="5">
        <v>2200</v>
      </c>
      <c r="G5" s="5">
        <v>11000</v>
      </c>
      <c r="H5" s="5">
        <v>0</v>
      </c>
      <c r="I5" s="5">
        <v>420</v>
      </c>
    </row>
    <row r="6" spans="1:9" x14ac:dyDescent="0.25">
      <c r="A6" s="1" t="s">
        <v>30</v>
      </c>
      <c r="B6" s="5">
        <v>586</v>
      </c>
      <c r="C6" s="5">
        <v>60</v>
      </c>
      <c r="D6" s="5">
        <v>0</v>
      </c>
      <c r="E6" s="5">
        <v>0</v>
      </c>
      <c r="F6" s="5">
        <v>5553</v>
      </c>
      <c r="G6" s="5">
        <v>0</v>
      </c>
      <c r="H6" s="5">
        <v>0</v>
      </c>
      <c r="I6" s="5">
        <v>1168</v>
      </c>
    </row>
    <row r="7" spans="1:9" x14ac:dyDescent="0.25">
      <c r="A7" s="1" t="s">
        <v>172</v>
      </c>
      <c r="B7" s="5">
        <v>3887</v>
      </c>
      <c r="C7" s="5">
        <v>178</v>
      </c>
      <c r="D7" s="5">
        <v>0</v>
      </c>
      <c r="E7" s="5">
        <v>0</v>
      </c>
      <c r="F7" s="5">
        <v>7776</v>
      </c>
      <c r="G7" s="5">
        <v>0</v>
      </c>
      <c r="H7" s="5">
        <v>0</v>
      </c>
      <c r="I7" s="5">
        <v>0</v>
      </c>
    </row>
    <row r="8" spans="1:9" x14ac:dyDescent="0.25">
      <c r="A8" s="1" t="s">
        <v>40</v>
      </c>
      <c r="B8" s="5">
        <v>6369</v>
      </c>
      <c r="C8" s="5">
        <v>503</v>
      </c>
      <c r="D8" s="5">
        <v>0</v>
      </c>
      <c r="E8" s="5">
        <v>10</v>
      </c>
      <c r="F8" s="5">
        <v>8582</v>
      </c>
      <c r="G8" s="5">
        <v>0</v>
      </c>
      <c r="H8" s="5">
        <v>61</v>
      </c>
      <c r="I8" s="5">
        <v>244</v>
      </c>
    </row>
    <row r="9" spans="1:9" x14ac:dyDescent="0.25">
      <c r="A9" s="1" t="s">
        <v>106</v>
      </c>
      <c r="B9" s="5">
        <v>2067</v>
      </c>
      <c r="C9" s="5">
        <v>0</v>
      </c>
      <c r="D9" s="5">
        <v>0</v>
      </c>
      <c r="E9" s="5">
        <v>0</v>
      </c>
      <c r="F9" s="5">
        <v>4801</v>
      </c>
      <c r="G9" s="5">
        <v>36</v>
      </c>
      <c r="H9" s="5">
        <v>37</v>
      </c>
      <c r="I9" s="5">
        <v>0</v>
      </c>
    </row>
    <row r="10" spans="1:9" x14ac:dyDescent="0.25">
      <c r="A10" s="1" t="s">
        <v>36</v>
      </c>
      <c r="B10" s="5">
        <v>6515</v>
      </c>
      <c r="C10" s="5">
        <v>4</v>
      </c>
      <c r="D10" s="5">
        <v>0</v>
      </c>
      <c r="E10" s="5">
        <v>724</v>
      </c>
      <c r="F10" s="5">
        <v>7790</v>
      </c>
      <c r="G10" s="5">
        <v>2898</v>
      </c>
      <c r="H10" s="5">
        <v>181</v>
      </c>
      <c r="I10" s="5">
        <v>0</v>
      </c>
    </row>
    <row r="11" spans="1:9" x14ac:dyDescent="0.25">
      <c r="A11" s="1" t="s">
        <v>190</v>
      </c>
      <c r="B11" s="5">
        <v>481</v>
      </c>
      <c r="C11" s="5">
        <v>29</v>
      </c>
      <c r="D11" s="5">
        <v>0</v>
      </c>
      <c r="E11" s="5">
        <v>0</v>
      </c>
      <c r="F11" s="5">
        <v>214</v>
      </c>
      <c r="G11" s="5">
        <v>4</v>
      </c>
      <c r="H11" s="5">
        <v>0</v>
      </c>
      <c r="I11" s="5">
        <v>8</v>
      </c>
    </row>
    <row r="12" spans="1:9" x14ac:dyDescent="0.25">
      <c r="A12" s="1" t="s">
        <v>175</v>
      </c>
      <c r="B12" s="5">
        <v>2182</v>
      </c>
      <c r="C12" s="5">
        <v>4</v>
      </c>
      <c r="D12" s="5">
        <v>0</v>
      </c>
      <c r="E12" s="5">
        <v>0</v>
      </c>
      <c r="F12" s="5">
        <v>2624</v>
      </c>
      <c r="G12" s="5">
        <v>0</v>
      </c>
      <c r="H12" s="5">
        <v>0</v>
      </c>
      <c r="I12" s="5">
        <v>0</v>
      </c>
    </row>
    <row r="13" spans="1:9" x14ac:dyDescent="0.25">
      <c r="A13" s="1" t="s">
        <v>63</v>
      </c>
      <c r="B13" s="5">
        <v>345</v>
      </c>
      <c r="C13" s="5">
        <v>23</v>
      </c>
      <c r="D13" s="5">
        <v>0</v>
      </c>
      <c r="E13" s="5">
        <v>0</v>
      </c>
      <c r="F13" s="5">
        <v>2944</v>
      </c>
      <c r="G13" s="5">
        <v>0</v>
      </c>
      <c r="H13" s="5">
        <v>0</v>
      </c>
      <c r="I13" s="5">
        <v>0</v>
      </c>
    </row>
    <row r="14" spans="1:9" x14ac:dyDescent="0.25">
      <c r="A14" s="1" t="s">
        <v>64</v>
      </c>
      <c r="B14" s="5">
        <v>1153</v>
      </c>
      <c r="C14" s="5">
        <v>81</v>
      </c>
      <c r="D14" s="5">
        <v>0</v>
      </c>
      <c r="E14" s="5">
        <v>0</v>
      </c>
      <c r="F14" s="5">
        <v>1526</v>
      </c>
      <c r="G14" s="5">
        <v>500</v>
      </c>
      <c r="H14" s="5">
        <v>25</v>
      </c>
      <c r="I14" s="5">
        <v>0</v>
      </c>
    </row>
    <row r="15" spans="1:9" x14ac:dyDescent="0.25">
      <c r="A15" s="1" t="s">
        <v>148</v>
      </c>
      <c r="B15" s="5">
        <v>976</v>
      </c>
      <c r="C15" s="5">
        <v>4</v>
      </c>
      <c r="D15" s="5">
        <v>0</v>
      </c>
      <c r="E15" s="5">
        <v>0</v>
      </c>
      <c r="F15" s="5">
        <v>1500</v>
      </c>
      <c r="G15" s="5">
        <v>595</v>
      </c>
      <c r="H15" s="5">
        <v>85</v>
      </c>
      <c r="I15" s="5">
        <v>0</v>
      </c>
    </row>
    <row r="16" spans="1:9" x14ac:dyDescent="0.25">
      <c r="A16" s="1" t="s">
        <v>65</v>
      </c>
      <c r="B16" s="5">
        <v>1542</v>
      </c>
      <c r="C16" s="5">
        <v>0</v>
      </c>
      <c r="D16" s="5">
        <v>0</v>
      </c>
      <c r="E16" s="5">
        <v>3</v>
      </c>
      <c r="F16" s="5">
        <v>4286</v>
      </c>
      <c r="G16" s="5">
        <v>6466</v>
      </c>
      <c r="H16" s="5">
        <v>3</v>
      </c>
      <c r="I16" s="5">
        <v>0</v>
      </c>
    </row>
    <row r="17" spans="1:9" x14ac:dyDescent="0.25">
      <c r="A17" s="1" t="s">
        <v>105</v>
      </c>
      <c r="B17" s="5">
        <v>1098</v>
      </c>
      <c r="C17" s="5">
        <v>0</v>
      </c>
      <c r="D17" s="5">
        <v>0</v>
      </c>
      <c r="E17" s="5">
        <v>0</v>
      </c>
      <c r="F17" s="5">
        <v>941</v>
      </c>
      <c r="G17" s="5">
        <v>314</v>
      </c>
      <c r="H17" s="5">
        <v>0</v>
      </c>
      <c r="I17" s="5">
        <v>0</v>
      </c>
    </row>
    <row r="18" spans="1:9" x14ac:dyDescent="0.25">
      <c r="A18" s="1" t="s">
        <v>54</v>
      </c>
      <c r="B18" s="5">
        <v>877</v>
      </c>
      <c r="C18" s="5">
        <v>90</v>
      </c>
      <c r="D18" s="5">
        <v>0</v>
      </c>
      <c r="E18" s="5">
        <v>0</v>
      </c>
      <c r="F18" s="5">
        <v>442</v>
      </c>
      <c r="G18" s="5">
        <v>158</v>
      </c>
      <c r="H18" s="5">
        <v>0</v>
      </c>
      <c r="I18" s="5">
        <v>0</v>
      </c>
    </row>
    <row r="19" spans="1:9" x14ac:dyDescent="0.25">
      <c r="A19" s="1" t="s">
        <v>66</v>
      </c>
      <c r="B19" s="5">
        <v>1500</v>
      </c>
      <c r="C19" s="5">
        <v>203</v>
      </c>
      <c r="D19" s="5">
        <v>0</v>
      </c>
      <c r="E19" s="5">
        <v>0</v>
      </c>
      <c r="F19" s="5">
        <v>1072</v>
      </c>
      <c r="G19" s="5">
        <v>15</v>
      </c>
      <c r="H19" s="5">
        <v>0</v>
      </c>
      <c r="I19" s="5">
        <v>360</v>
      </c>
    </row>
    <row r="20" spans="1:9" x14ac:dyDescent="0.25">
      <c r="A20" s="1" t="s">
        <v>67</v>
      </c>
      <c r="B20" s="5">
        <v>3304</v>
      </c>
      <c r="C20" s="5">
        <v>54</v>
      </c>
      <c r="D20" s="5">
        <v>0</v>
      </c>
      <c r="E20" s="5">
        <v>0</v>
      </c>
      <c r="F20" s="5">
        <v>7492</v>
      </c>
      <c r="G20" s="5">
        <v>577</v>
      </c>
      <c r="H20" s="5">
        <v>218</v>
      </c>
      <c r="I20" s="5">
        <v>0</v>
      </c>
    </row>
    <row r="21" spans="1:9" x14ac:dyDescent="0.25">
      <c r="A21" s="1" t="s">
        <v>166</v>
      </c>
      <c r="B21" s="5">
        <v>697</v>
      </c>
      <c r="C21" s="5">
        <v>74</v>
      </c>
      <c r="D21" s="5">
        <v>0</v>
      </c>
      <c r="E21" s="5">
        <v>0</v>
      </c>
      <c r="F21" s="5">
        <v>542</v>
      </c>
      <c r="G21" s="5">
        <v>254</v>
      </c>
      <c r="H21" s="5">
        <v>0</v>
      </c>
      <c r="I21" s="5">
        <v>191</v>
      </c>
    </row>
    <row r="22" spans="1:9" x14ac:dyDescent="0.25">
      <c r="A22" s="1" t="s">
        <v>84</v>
      </c>
      <c r="B22" s="5">
        <v>1932</v>
      </c>
      <c r="C22" s="5">
        <v>64</v>
      </c>
      <c r="D22" s="5">
        <v>0</v>
      </c>
      <c r="E22" s="5">
        <v>0</v>
      </c>
      <c r="F22" s="5">
        <v>5316</v>
      </c>
      <c r="G22" s="5">
        <v>7830</v>
      </c>
      <c r="H22" s="5">
        <v>0</v>
      </c>
      <c r="I22" s="5">
        <v>0</v>
      </c>
    </row>
    <row r="23" spans="1:9" x14ac:dyDescent="0.25">
      <c r="A23" s="1" t="s">
        <v>47</v>
      </c>
      <c r="B23" s="5">
        <v>2445</v>
      </c>
      <c r="C23" s="5">
        <v>0</v>
      </c>
      <c r="D23" s="5">
        <v>0</v>
      </c>
      <c r="E23" s="5">
        <v>0</v>
      </c>
      <c r="F23" s="5">
        <v>3458</v>
      </c>
      <c r="G23" s="5">
        <v>2144</v>
      </c>
      <c r="H23" s="5">
        <v>0</v>
      </c>
      <c r="I23" s="5">
        <v>0</v>
      </c>
    </row>
    <row r="24" spans="1:9" x14ac:dyDescent="0.25">
      <c r="A24" s="1" t="s">
        <v>26</v>
      </c>
      <c r="B24" s="5">
        <v>706</v>
      </c>
      <c r="C24" s="5">
        <v>80</v>
      </c>
      <c r="D24" s="5">
        <v>0</v>
      </c>
      <c r="E24" s="5">
        <v>0</v>
      </c>
      <c r="F24" s="5">
        <v>692</v>
      </c>
      <c r="G24" s="5">
        <v>52</v>
      </c>
      <c r="H24" s="5">
        <v>44</v>
      </c>
      <c r="I24" s="5">
        <v>87</v>
      </c>
    </row>
    <row r="25" spans="1:9" x14ac:dyDescent="0.25">
      <c r="A25" s="1" t="s">
        <v>10</v>
      </c>
      <c r="B25" s="5">
        <v>423</v>
      </c>
      <c r="C25" s="5">
        <v>0</v>
      </c>
      <c r="D25" s="5">
        <v>0</v>
      </c>
      <c r="E25" s="5">
        <v>0</v>
      </c>
      <c r="F25" s="5">
        <v>122</v>
      </c>
      <c r="G25" s="5">
        <v>455</v>
      </c>
      <c r="H25" s="5">
        <v>0</v>
      </c>
      <c r="I25" s="5">
        <v>0</v>
      </c>
    </row>
    <row r="26" spans="1:9" x14ac:dyDescent="0.25">
      <c r="A26" s="1" t="s">
        <v>123</v>
      </c>
      <c r="B26" s="5">
        <v>637</v>
      </c>
      <c r="C26" s="5">
        <v>9</v>
      </c>
      <c r="D26" s="5">
        <v>0</v>
      </c>
      <c r="E26" s="5">
        <v>12</v>
      </c>
      <c r="F26" s="5">
        <v>551</v>
      </c>
      <c r="G26" s="5">
        <v>65</v>
      </c>
      <c r="H26" s="5">
        <v>0</v>
      </c>
      <c r="I26" s="5">
        <v>101</v>
      </c>
    </row>
    <row r="27" spans="1:9" x14ac:dyDescent="0.25">
      <c r="A27" s="1" t="s">
        <v>133</v>
      </c>
      <c r="B27" s="5">
        <v>1774</v>
      </c>
      <c r="C27" s="5">
        <v>67</v>
      </c>
      <c r="D27" s="5">
        <v>0</v>
      </c>
      <c r="E27" s="5">
        <v>0</v>
      </c>
      <c r="F27" s="5">
        <v>634</v>
      </c>
      <c r="G27" s="5">
        <v>167</v>
      </c>
      <c r="H27" s="5">
        <v>6</v>
      </c>
      <c r="I27" s="5">
        <v>171</v>
      </c>
    </row>
    <row r="28" spans="1:9" x14ac:dyDescent="0.25">
      <c r="A28" s="1" t="s">
        <v>125</v>
      </c>
      <c r="B28" s="5">
        <v>5347</v>
      </c>
      <c r="C28" s="5">
        <v>71</v>
      </c>
      <c r="D28" s="5">
        <v>0</v>
      </c>
      <c r="E28" s="5">
        <v>2</v>
      </c>
      <c r="F28" s="5">
        <v>1250</v>
      </c>
      <c r="G28" s="5">
        <v>197</v>
      </c>
      <c r="H28" s="5">
        <v>0</v>
      </c>
      <c r="I28" s="5">
        <v>4</v>
      </c>
    </row>
    <row r="29" spans="1:9" x14ac:dyDescent="0.25">
      <c r="A29" s="1" t="s">
        <v>75</v>
      </c>
      <c r="B29" s="5">
        <v>5748</v>
      </c>
      <c r="C29" s="5">
        <v>285</v>
      </c>
      <c r="D29" s="5">
        <v>0</v>
      </c>
      <c r="E29" s="5">
        <v>0</v>
      </c>
      <c r="F29" s="5">
        <v>10439</v>
      </c>
      <c r="G29" s="5">
        <v>4711</v>
      </c>
      <c r="H29" s="5">
        <v>11</v>
      </c>
      <c r="I29" s="5">
        <v>1742</v>
      </c>
    </row>
    <row r="30" spans="1:9" x14ac:dyDescent="0.25">
      <c r="A30" s="1" t="s">
        <v>129</v>
      </c>
      <c r="B30" s="5">
        <v>7800</v>
      </c>
      <c r="C30" s="5">
        <v>36</v>
      </c>
      <c r="D30" s="5">
        <v>0</v>
      </c>
      <c r="E30" s="5">
        <v>2</v>
      </c>
      <c r="F30" s="5">
        <v>10657</v>
      </c>
      <c r="G30" s="5">
        <v>2665</v>
      </c>
      <c r="H30" s="5">
        <v>411</v>
      </c>
      <c r="I30" s="5">
        <v>19</v>
      </c>
    </row>
    <row r="31" spans="1:9" x14ac:dyDescent="0.25">
      <c r="A31" s="1" t="s">
        <v>111</v>
      </c>
      <c r="B31" s="5">
        <v>2698</v>
      </c>
      <c r="C31" s="5">
        <v>0</v>
      </c>
      <c r="D31" s="5">
        <v>0</v>
      </c>
      <c r="E31" s="5">
        <v>0</v>
      </c>
      <c r="F31" s="5">
        <v>3669</v>
      </c>
      <c r="G31" s="5">
        <v>2569</v>
      </c>
      <c r="H31" s="5">
        <v>0</v>
      </c>
      <c r="I31" s="5">
        <v>0</v>
      </c>
    </row>
    <row r="32" spans="1:9" x14ac:dyDescent="0.25">
      <c r="A32" s="1" t="s">
        <v>16</v>
      </c>
      <c r="B32" s="5">
        <v>4428</v>
      </c>
      <c r="C32" s="5">
        <v>5</v>
      </c>
      <c r="D32" s="5">
        <v>0</v>
      </c>
      <c r="E32" s="5">
        <v>0</v>
      </c>
      <c r="F32" s="5">
        <v>13748</v>
      </c>
      <c r="G32" s="5"/>
      <c r="H32" s="5">
        <v>0</v>
      </c>
      <c r="I32" s="5">
        <v>0</v>
      </c>
    </row>
    <row r="33" spans="1:9" x14ac:dyDescent="0.25">
      <c r="A33" s="1" t="s">
        <v>85</v>
      </c>
      <c r="B33" s="5">
        <v>3643</v>
      </c>
      <c r="C33" s="5">
        <v>18</v>
      </c>
      <c r="D33" s="5">
        <v>0</v>
      </c>
      <c r="E33" s="5">
        <v>0</v>
      </c>
      <c r="F33" s="5">
        <v>1376</v>
      </c>
      <c r="G33" s="5">
        <v>1620</v>
      </c>
      <c r="H33" s="5">
        <v>2</v>
      </c>
      <c r="I33" s="5">
        <v>35</v>
      </c>
    </row>
    <row r="34" spans="1:9" x14ac:dyDescent="0.25">
      <c r="A34" s="1" t="s">
        <v>121</v>
      </c>
      <c r="B34" s="5">
        <v>3272</v>
      </c>
      <c r="C34" s="5">
        <v>0</v>
      </c>
      <c r="D34" s="5">
        <v>0</v>
      </c>
      <c r="E34" s="5">
        <v>257</v>
      </c>
      <c r="F34" s="5">
        <v>2181</v>
      </c>
      <c r="G34" s="5">
        <v>642</v>
      </c>
      <c r="H34" s="5">
        <v>64</v>
      </c>
      <c r="I34" s="5">
        <v>0</v>
      </c>
    </row>
    <row r="35" spans="1:9" x14ac:dyDescent="0.25">
      <c r="A35" s="1" t="s">
        <v>50</v>
      </c>
      <c r="B35" s="5">
        <v>967</v>
      </c>
      <c r="C35" s="5">
        <v>43</v>
      </c>
      <c r="D35" s="5">
        <v>0</v>
      </c>
      <c r="E35" s="5">
        <v>1</v>
      </c>
      <c r="F35" s="5">
        <v>306</v>
      </c>
      <c r="G35" s="5">
        <v>7</v>
      </c>
      <c r="H35" s="5">
        <v>5</v>
      </c>
      <c r="I35" s="5">
        <v>420</v>
      </c>
    </row>
    <row r="36" spans="1:9" x14ac:dyDescent="0.25">
      <c r="A36" s="1" t="s">
        <v>187</v>
      </c>
      <c r="B36" s="5">
        <v>31751</v>
      </c>
      <c r="C36" s="5">
        <v>1890</v>
      </c>
      <c r="D36" s="5">
        <v>1253</v>
      </c>
      <c r="E36" s="5">
        <v>190</v>
      </c>
      <c r="F36" s="5">
        <v>3342</v>
      </c>
      <c r="G36" s="5">
        <v>153</v>
      </c>
      <c r="H36" s="5">
        <v>759</v>
      </c>
      <c r="I36" s="5">
        <v>446</v>
      </c>
    </row>
    <row r="37" spans="1:9" x14ac:dyDescent="0.25">
      <c r="A37" s="1" t="s">
        <v>120</v>
      </c>
      <c r="B37" s="5">
        <v>7600</v>
      </c>
      <c r="C37" s="5">
        <v>20</v>
      </c>
      <c r="D37" s="5">
        <v>0</v>
      </c>
      <c r="E37" s="5">
        <v>0</v>
      </c>
      <c r="F37" s="5">
        <v>2260</v>
      </c>
      <c r="G37" s="5">
        <v>2200</v>
      </c>
      <c r="H37" s="5">
        <v>20</v>
      </c>
      <c r="I37" s="5">
        <v>0</v>
      </c>
    </row>
    <row r="38" spans="1:9" x14ac:dyDescent="0.25">
      <c r="A38" s="1" t="s">
        <v>188</v>
      </c>
      <c r="B38" s="5">
        <v>5854</v>
      </c>
      <c r="C38" s="5">
        <v>329</v>
      </c>
      <c r="D38" s="5">
        <v>338</v>
      </c>
      <c r="E38" s="5">
        <v>54</v>
      </c>
      <c r="F38" s="5">
        <v>110</v>
      </c>
      <c r="G38" s="5">
        <v>0</v>
      </c>
      <c r="H38" s="5">
        <v>0</v>
      </c>
      <c r="I38" s="5">
        <v>172</v>
      </c>
    </row>
    <row r="39" spans="1:9" x14ac:dyDescent="0.25">
      <c r="A39" s="1" t="s">
        <v>68</v>
      </c>
      <c r="B39" s="5">
        <v>761</v>
      </c>
      <c r="C39" s="5">
        <v>150</v>
      </c>
      <c r="D39" s="5">
        <v>0</v>
      </c>
      <c r="E39" s="5">
        <v>2</v>
      </c>
      <c r="F39" s="5">
        <v>5</v>
      </c>
      <c r="G39" s="5">
        <v>7</v>
      </c>
      <c r="H39" s="5">
        <v>13</v>
      </c>
      <c r="I39" s="5">
        <v>0</v>
      </c>
    </row>
    <row r="40" spans="1:9" x14ac:dyDescent="0.25">
      <c r="A40" s="1" t="s">
        <v>137</v>
      </c>
      <c r="B40" s="5">
        <v>8556</v>
      </c>
      <c r="C40" s="5">
        <v>655</v>
      </c>
      <c r="D40" s="5">
        <v>0</v>
      </c>
      <c r="E40" s="5">
        <v>2375</v>
      </c>
      <c r="F40" s="5">
        <v>2604</v>
      </c>
      <c r="G40" s="5">
        <v>396</v>
      </c>
      <c r="H40" s="5">
        <v>639</v>
      </c>
      <c r="I40" s="5">
        <v>0</v>
      </c>
    </row>
    <row r="41" spans="1:9" x14ac:dyDescent="0.25">
      <c r="A41" s="1" t="s">
        <v>55</v>
      </c>
      <c r="B41" s="5">
        <v>15892</v>
      </c>
      <c r="C41" s="5">
        <v>667</v>
      </c>
      <c r="D41" s="5">
        <v>0</v>
      </c>
      <c r="E41" s="5">
        <v>0</v>
      </c>
      <c r="F41" s="5">
        <v>15680</v>
      </c>
      <c r="G41" s="5">
        <v>0</v>
      </c>
      <c r="H41" s="5">
        <v>0</v>
      </c>
      <c r="I41" s="5">
        <v>0</v>
      </c>
    </row>
    <row r="42" spans="1:9" x14ac:dyDescent="0.25">
      <c r="A42" s="1" t="s">
        <v>98</v>
      </c>
      <c r="B42" s="5">
        <v>739</v>
      </c>
      <c r="C42" s="5">
        <v>12</v>
      </c>
      <c r="D42" s="5">
        <v>0</v>
      </c>
      <c r="E42" s="5">
        <v>9</v>
      </c>
      <c r="F42" s="5">
        <v>722</v>
      </c>
      <c r="G42" s="5">
        <v>282</v>
      </c>
      <c r="H42" s="5">
        <v>0</v>
      </c>
      <c r="I42" s="5">
        <v>28</v>
      </c>
    </row>
    <row r="43" spans="1:9" x14ac:dyDescent="0.25">
      <c r="A43" s="1" t="s">
        <v>17</v>
      </c>
      <c r="B43" s="5">
        <v>2294</v>
      </c>
      <c r="C43" s="5">
        <v>13</v>
      </c>
      <c r="D43" s="5">
        <v>0</v>
      </c>
      <c r="E43" s="5">
        <v>13</v>
      </c>
      <c r="F43" s="5">
        <v>1029</v>
      </c>
      <c r="G43" s="5">
        <v>365</v>
      </c>
      <c r="H43" s="5">
        <v>0</v>
      </c>
      <c r="I43" s="5">
        <v>63</v>
      </c>
    </row>
    <row r="44" spans="1:9" x14ac:dyDescent="0.25">
      <c r="A44" s="1" t="s">
        <v>92</v>
      </c>
      <c r="B44" s="5">
        <v>5305</v>
      </c>
      <c r="C44" s="5">
        <v>276</v>
      </c>
      <c r="D44" s="5">
        <v>48</v>
      </c>
      <c r="E44" s="5">
        <v>124</v>
      </c>
      <c r="F44" s="5">
        <v>2882</v>
      </c>
      <c r="G44" s="5">
        <v>0</v>
      </c>
      <c r="H44" s="5">
        <v>0</v>
      </c>
      <c r="I44" s="5">
        <v>0</v>
      </c>
    </row>
    <row r="45" spans="1:9" x14ac:dyDescent="0.25">
      <c r="A45" s="1" t="s">
        <v>23</v>
      </c>
      <c r="B45" s="5">
        <v>2447</v>
      </c>
      <c r="C45" s="5">
        <v>340</v>
      </c>
      <c r="D45" s="5">
        <v>476</v>
      </c>
      <c r="E45" s="5">
        <v>44</v>
      </c>
      <c r="F45" s="5">
        <v>257</v>
      </c>
      <c r="G45" s="5">
        <v>514</v>
      </c>
      <c r="H45" s="5">
        <v>367</v>
      </c>
      <c r="I45" s="5">
        <v>53</v>
      </c>
    </row>
    <row r="46" spans="1:9" x14ac:dyDescent="0.25">
      <c r="A46" s="1" t="s">
        <v>186</v>
      </c>
      <c r="B46" s="5">
        <v>1880</v>
      </c>
      <c r="C46" s="5">
        <v>314</v>
      </c>
      <c r="D46" s="5">
        <v>0</v>
      </c>
      <c r="E46" s="5">
        <v>0</v>
      </c>
      <c r="F46" s="5">
        <v>284</v>
      </c>
      <c r="G46" s="5">
        <v>17</v>
      </c>
      <c r="H46" s="5">
        <v>1</v>
      </c>
      <c r="I46" s="5">
        <v>63</v>
      </c>
    </row>
    <row r="47" spans="1:9" x14ac:dyDescent="0.25">
      <c r="A47" s="1" t="s">
        <v>117</v>
      </c>
      <c r="B47" s="5">
        <v>9471</v>
      </c>
      <c r="C47" s="5">
        <v>245</v>
      </c>
      <c r="D47" s="5">
        <v>0</v>
      </c>
      <c r="E47" s="5">
        <v>6</v>
      </c>
      <c r="F47" s="5">
        <v>2631</v>
      </c>
      <c r="G47" s="5">
        <v>2072</v>
      </c>
      <c r="H47" s="5">
        <v>1</v>
      </c>
      <c r="I47" s="5">
        <v>60</v>
      </c>
    </row>
    <row r="48" spans="1:9" x14ac:dyDescent="0.25">
      <c r="A48" s="1" t="s">
        <v>107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</row>
    <row r="49" spans="1:9" x14ac:dyDescent="0.25">
      <c r="A49" s="1" t="s">
        <v>99</v>
      </c>
      <c r="B49" s="5">
        <v>4846</v>
      </c>
      <c r="C49" s="5">
        <v>107</v>
      </c>
      <c r="D49" s="5">
        <v>55</v>
      </c>
      <c r="E49" s="5">
        <v>0</v>
      </c>
      <c r="F49" s="5">
        <v>3879</v>
      </c>
      <c r="G49" s="5"/>
      <c r="H49" s="5">
        <v>3</v>
      </c>
      <c r="I49" s="5">
        <v>0</v>
      </c>
    </row>
    <row r="50" spans="1:9" x14ac:dyDescent="0.25">
      <c r="A50" s="1" t="s">
        <v>69</v>
      </c>
      <c r="B50" s="5">
        <v>2352</v>
      </c>
      <c r="C50" s="5">
        <v>233</v>
      </c>
      <c r="D50" s="5">
        <v>0</v>
      </c>
      <c r="E50" s="5">
        <v>0</v>
      </c>
      <c r="F50" s="5">
        <v>926</v>
      </c>
      <c r="G50" s="5">
        <v>0</v>
      </c>
      <c r="H50" s="5">
        <v>114</v>
      </c>
      <c r="I50" s="5">
        <v>0</v>
      </c>
    </row>
    <row r="51" spans="1:9" x14ac:dyDescent="0.25">
      <c r="A51" s="1" t="s">
        <v>19</v>
      </c>
      <c r="B51" s="5">
        <v>2399</v>
      </c>
      <c r="C51" s="5">
        <v>33</v>
      </c>
      <c r="D51" s="5">
        <v>0</v>
      </c>
      <c r="E51" s="5">
        <v>0</v>
      </c>
      <c r="F51" s="5">
        <v>3377</v>
      </c>
      <c r="G51" s="5">
        <v>320</v>
      </c>
      <c r="H51" s="5">
        <v>67</v>
      </c>
      <c r="I51" s="5">
        <v>163</v>
      </c>
    </row>
    <row r="52" spans="1:9" x14ac:dyDescent="0.25">
      <c r="A52" s="1" t="s">
        <v>22</v>
      </c>
      <c r="B52" s="5">
        <v>3413</v>
      </c>
      <c r="C52" s="5">
        <v>149</v>
      </c>
      <c r="D52" s="5">
        <v>0</v>
      </c>
      <c r="E52" s="5">
        <v>2</v>
      </c>
      <c r="F52" s="5">
        <v>3837</v>
      </c>
      <c r="G52" s="5">
        <v>1502</v>
      </c>
      <c r="H52" s="5">
        <v>10</v>
      </c>
      <c r="I52" s="5">
        <v>21</v>
      </c>
    </row>
    <row r="53" spans="1:9" x14ac:dyDescent="0.25">
      <c r="A53" s="1" t="s">
        <v>152</v>
      </c>
      <c r="B53" s="5">
        <v>901</v>
      </c>
      <c r="C53" s="5">
        <v>0</v>
      </c>
      <c r="D53" s="5">
        <v>0</v>
      </c>
      <c r="E53" s="5">
        <v>28</v>
      </c>
      <c r="F53" s="5">
        <v>2155</v>
      </c>
      <c r="G53" s="5">
        <v>1682</v>
      </c>
      <c r="H53" s="5">
        <v>0</v>
      </c>
      <c r="I53" s="5">
        <v>0</v>
      </c>
    </row>
    <row r="54" spans="1:9" x14ac:dyDescent="0.25">
      <c r="A54" s="1" t="s">
        <v>167</v>
      </c>
      <c r="B54" s="5">
        <v>455</v>
      </c>
      <c r="C54" s="5">
        <v>0</v>
      </c>
      <c r="D54" s="5">
        <v>0</v>
      </c>
      <c r="E54" s="5">
        <v>0</v>
      </c>
      <c r="F54" s="5">
        <v>423</v>
      </c>
      <c r="G54" s="5">
        <v>254</v>
      </c>
      <c r="H54" s="5">
        <v>0</v>
      </c>
      <c r="I54" s="5">
        <v>0</v>
      </c>
    </row>
    <row r="55" spans="1:9" x14ac:dyDescent="0.25">
      <c r="A55" s="1" t="s">
        <v>25</v>
      </c>
      <c r="B55" s="5">
        <v>9568</v>
      </c>
      <c r="C55" s="5">
        <v>47</v>
      </c>
      <c r="D55" s="5">
        <v>0</v>
      </c>
      <c r="E55" s="5">
        <v>78</v>
      </c>
      <c r="F55" s="5">
        <v>10462</v>
      </c>
      <c r="G55" s="5">
        <v>6311</v>
      </c>
      <c r="H55" s="5">
        <v>0</v>
      </c>
      <c r="I55" s="5">
        <v>0</v>
      </c>
    </row>
    <row r="56" spans="1:9" x14ac:dyDescent="0.25">
      <c r="A56" s="1" t="s">
        <v>189</v>
      </c>
      <c r="B56" s="5">
        <v>25581</v>
      </c>
      <c r="C56" s="5">
        <v>2552</v>
      </c>
      <c r="D56" s="5">
        <v>790</v>
      </c>
      <c r="E56" s="5">
        <v>142</v>
      </c>
      <c r="F56" s="5">
        <v>2099</v>
      </c>
      <c r="G56" s="5">
        <v>163</v>
      </c>
      <c r="H56" s="5">
        <v>61</v>
      </c>
      <c r="I56" s="5">
        <v>394</v>
      </c>
    </row>
    <row r="57" spans="1:9" x14ac:dyDescent="0.25">
      <c r="A57" s="1" t="s">
        <v>178</v>
      </c>
      <c r="B57" s="5">
        <v>30565</v>
      </c>
      <c r="C57" s="5">
        <v>2686</v>
      </c>
      <c r="D57" s="5">
        <v>5473</v>
      </c>
      <c r="E57" s="5">
        <v>1253</v>
      </c>
      <c r="F57" s="5">
        <v>1973</v>
      </c>
      <c r="G57" s="5">
        <v>739</v>
      </c>
      <c r="H57" s="5">
        <v>968</v>
      </c>
      <c r="I57" s="5">
        <v>357</v>
      </c>
    </row>
    <row r="58" spans="1:9" x14ac:dyDescent="0.25">
      <c r="A58" s="1" t="s">
        <v>153</v>
      </c>
      <c r="B58" s="5">
        <v>12958</v>
      </c>
      <c r="C58" s="5">
        <v>1</v>
      </c>
      <c r="D58" s="5">
        <v>0</v>
      </c>
      <c r="E58" s="5">
        <v>703</v>
      </c>
      <c r="F58" s="5">
        <v>11521</v>
      </c>
      <c r="G58" s="5">
        <v>6742</v>
      </c>
      <c r="H58" s="5">
        <v>0</v>
      </c>
      <c r="I58" s="5">
        <v>0</v>
      </c>
    </row>
    <row r="59" spans="1:9" x14ac:dyDescent="0.25">
      <c r="A59" s="1" t="s">
        <v>94</v>
      </c>
      <c r="B59" s="5">
        <v>9690</v>
      </c>
      <c r="C59" s="5">
        <v>50</v>
      </c>
      <c r="D59" s="5">
        <v>0</v>
      </c>
      <c r="E59" s="5">
        <v>40</v>
      </c>
      <c r="F59" s="5">
        <v>1941</v>
      </c>
      <c r="G59" s="5">
        <v>45</v>
      </c>
      <c r="H59" s="5">
        <v>291</v>
      </c>
      <c r="I59" s="5">
        <v>215</v>
      </c>
    </row>
    <row r="60" spans="1:9" x14ac:dyDescent="0.25">
      <c r="A60" s="1" t="s">
        <v>160</v>
      </c>
      <c r="B60" s="5">
        <v>2668</v>
      </c>
      <c r="C60" s="5">
        <v>0</v>
      </c>
      <c r="D60" s="5">
        <v>0</v>
      </c>
      <c r="E60" s="5">
        <v>99</v>
      </c>
      <c r="F60" s="5">
        <v>4978</v>
      </c>
      <c r="G60" s="5">
        <v>0</v>
      </c>
      <c r="H60" s="5">
        <v>6</v>
      </c>
      <c r="I60" s="5">
        <v>0</v>
      </c>
    </row>
    <row r="61" spans="1:9" x14ac:dyDescent="0.25">
      <c r="A61" s="1" t="s">
        <v>161</v>
      </c>
      <c r="B61" s="5">
        <v>988</v>
      </c>
      <c r="C61" s="5">
        <v>0</v>
      </c>
      <c r="D61" s="5">
        <v>0</v>
      </c>
      <c r="E61" s="5">
        <v>27</v>
      </c>
      <c r="F61" s="5">
        <v>1226</v>
      </c>
      <c r="G61" s="5">
        <v>138</v>
      </c>
      <c r="H61" s="5">
        <v>18</v>
      </c>
      <c r="I61" s="5">
        <v>0</v>
      </c>
    </row>
    <row r="62" spans="1:9" x14ac:dyDescent="0.25">
      <c r="A62" s="1" t="s">
        <v>113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</row>
    <row r="63" spans="1:9" x14ac:dyDescent="0.25">
      <c r="A63" s="1" t="s">
        <v>142</v>
      </c>
      <c r="B63" s="5">
        <v>399</v>
      </c>
      <c r="C63" s="5">
        <v>2</v>
      </c>
      <c r="D63" s="5">
        <v>0</v>
      </c>
      <c r="E63" s="5">
        <v>0</v>
      </c>
      <c r="F63" s="5">
        <v>1533</v>
      </c>
      <c r="G63" s="5">
        <v>2</v>
      </c>
      <c r="H63" s="5">
        <v>0</v>
      </c>
      <c r="I63" s="5">
        <v>0</v>
      </c>
    </row>
    <row r="64" spans="1:9" x14ac:dyDescent="0.25">
      <c r="A64" s="1" t="s">
        <v>143</v>
      </c>
      <c r="B64" s="5">
        <v>4658</v>
      </c>
      <c r="C64" s="5">
        <v>123</v>
      </c>
      <c r="D64" s="5">
        <v>0</v>
      </c>
      <c r="E64" s="5">
        <v>2</v>
      </c>
      <c r="F64" s="5">
        <v>15883</v>
      </c>
      <c r="G64" s="5">
        <v>0</v>
      </c>
      <c r="H64" s="5">
        <v>0</v>
      </c>
      <c r="I64" s="5">
        <v>11</v>
      </c>
    </row>
    <row r="65" spans="1:9" x14ac:dyDescent="0.25">
      <c r="A65" s="1" t="s">
        <v>11</v>
      </c>
      <c r="B65" s="5">
        <v>365</v>
      </c>
      <c r="C65" s="5">
        <v>0</v>
      </c>
      <c r="D65" s="5">
        <v>0</v>
      </c>
      <c r="E65" s="5">
        <v>0</v>
      </c>
      <c r="F65" s="5">
        <v>456</v>
      </c>
      <c r="G65" s="5">
        <v>356</v>
      </c>
      <c r="H65" s="5">
        <v>0</v>
      </c>
      <c r="I65" s="5">
        <v>0</v>
      </c>
    </row>
    <row r="66" spans="1:9" x14ac:dyDescent="0.25">
      <c r="A66" s="1" t="s">
        <v>176</v>
      </c>
      <c r="B66" s="5">
        <v>7326</v>
      </c>
      <c r="C66" s="5">
        <v>628</v>
      </c>
      <c r="D66" s="5">
        <v>0</v>
      </c>
      <c r="E66" s="5">
        <v>0</v>
      </c>
      <c r="F66" s="5">
        <v>8331</v>
      </c>
      <c r="G66" s="5">
        <v>5917</v>
      </c>
      <c r="H66" s="5">
        <v>0</v>
      </c>
      <c r="I66" s="5">
        <v>0</v>
      </c>
    </row>
    <row r="67" spans="1:9" x14ac:dyDescent="0.25">
      <c r="A67" s="1" t="s">
        <v>27</v>
      </c>
      <c r="B67" s="5">
        <v>4102</v>
      </c>
      <c r="C67" s="5">
        <v>329</v>
      </c>
      <c r="D67" s="5">
        <v>0</v>
      </c>
      <c r="E67" s="5">
        <v>28</v>
      </c>
      <c r="F67" s="5">
        <v>6485</v>
      </c>
      <c r="G67" s="5">
        <v>11</v>
      </c>
      <c r="H67" s="5">
        <v>14</v>
      </c>
      <c r="I67" s="5">
        <v>11</v>
      </c>
    </row>
    <row r="68" spans="1:9" x14ac:dyDescent="0.25">
      <c r="A68" s="1" t="s">
        <v>56</v>
      </c>
      <c r="B68" s="5">
        <v>1009</v>
      </c>
      <c r="C68" s="5">
        <v>109</v>
      </c>
      <c r="D68" s="5">
        <v>0</v>
      </c>
      <c r="E68" s="5">
        <v>4</v>
      </c>
      <c r="F68" s="5">
        <v>3495</v>
      </c>
      <c r="G68" s="5">
        <v>0</v>
      </c>
      <c r="H68" s="5">
        <v>6</v>
      </c>
      <c r="I68" s="5">
        <v>27</v>
      </c>
    </row>
    <row r="69" spans="1:9" x14ac:dyDescent="0.25">
      <c r="A69" s="1" t="s">
        <v>57</v>
      </c>
      <c r="B69" s="5">
        <v>1532</v>
      </c>
      <c r="C69" s="5">
        <v>0</v>
      </c>
      <c r="D69" s="5">
        <v>0</v>
      </c>
      <c r="E69" s="5">
        <v>0</v>
      </c>
      <c r="F69" s="5">
        <v>3434</v>
      </c>
      <c r="G69" s="5">
        <v>264</v>
      </c>
      <c r="H69" s="5">
        <v>2</v>
      </c>
      <c r="I69" s="5">
        <v>0</v>
      </c>
    </row>
    <row r="70" spans="1:9" x14ac:dyDescent="0.25">
      <c r="A70" s="1" t="s">
        <v>37</v>
      </c>
      <c r="B70" s="5">
        <v>1987</v>
      </c>
      <c r="C70" s="5">
        <v>10</v>
      </c>
      <c r="D70" s="5">
        <v>0</v>
      </c>
      <c r="E70" s="5">
        <v>0</v>
      </c>
      <c r="F70" s="5">
        <v>2809</v>
      </c>
      <c r="G70" s="5">
        <v>1733</v>
      </c>
      <c r="H70" s="5">
        <v>2</v>
      </c>
      <c r="I70" s="5">
        <v>0</v>
      </c>
    </row>
    <row r="71" spans="1:9" x14ac:dyDescent="0.25">
      <c r="A71" s="1" t="s">
        <v>86</v>
      </c>
      <c r="B71" s="5">
        <v>7686</v>
      </c>
      <c r="C71" s="5">
        <v>204</v>
      </c>
      <c r="D71" s="5">
        <v>0</v>
      </c>
      <c r="E71" s="5">
        <v>269</v>
      </c>
      <c r="F71" s="5">
        <v>6046</v>
      </c>
      <c r="G71" s="5">
        <v>14966</v>
      </c>
      <c r="H71" s="5">
        <v>36</v>
      </c>
      <c r="I71" s="5">
        <v>60</v>
      </c>
    </row>
    <row r="72" spans="1:9" x14ac:dyDescent="0.25">
      <c r="A72" s="1" t="s">
        <v>171</v>
      </c>
      <c r="B72" s="5">
        <v>36350</v>
      </c>
      <c r="C72" s="5">
        <v>684</v>
      </c>
      <c r="D72" s="5">
        <v>0</v>
      </c>
      <c r="E72" s="5">
        <v>420</v>
      </c>
      <c r="F72" s="5">
        <v>39620</v>
      </c>
      <c r="G72" s="5">
        <v>10226</v>
      </c>
      <c r="H72" s="5">
        <v>0</v>
      </c>
      <c r="I72" s="5">
        <v>908</v>
      </c>
    </row>
    <row r="73" spans="1:9" x14ac:dyDescent="0.25">
      <c r="A73" s="1" t="s">
        <v>135</v>
      </c>
      <c r="B73" s="5">
        <v>28347</v>
      </c>
      <c r="C73" s="5">
        <v>476</v>
      </c>
      <c r="D73" s="5">
        <v>0</v>
      </c>
      <c r="E73" s="5">
        <v>1294</v>
      </c>
      <c r="F73" s="5">
        <v>19254</v>
      </c>
      <c r="G73" s="5">
        <v>585</v>
      </c>
      <c r="H73" s="5">
        <v>224</v>
      </c>
      <c r="I73" s="5">
        <v>447</v>
      </c>
    </row>
    <row r="74" spans="1:9" x14ac:dyDescent="0.25">
      <c r="A74" s="1" t="s">
        <v>88</v>
      </c>
      <c r="B74" s="5">
        <v>7524</v>
      </c>
      <c r="C74" s="5">
        <v>0</v>
      </c>
      <c r="D74" s="5">
        <v>0</v>
      </c>
      <c r="E74" s="5">
        <v>243</v>
      </c>
      <c r="F74" s="5">
        <v>3856</v>
      </c>
      <c r="G74" s="5">
        <v>1590</v>
      </c>
      <c r="H74" s="5">
        <v>37</v>
      </c>
      <c r="I74" s="5">
        <v>0</v>
      </c>
    </row>
    <row r="75" spans="1:9" x14ac:dyDescent="0.25">
      <c r="A75" s="1" t="s">
        <v>128</v>
      </c>
      <c r="B75" s="5">
        <v>18360</v>
      </c>
      <c r="C75" s="5">
        <v>0</v>
      </c>
      <c r="D75" s="5">
        <v>0</v>
      </c>
      <c r="E75" s="5">
        <v>753</v>
      </c>
      <c r="F75" s="5">
        <v>30803</v>
      </c>
      <c r="G75" s="5">
        <v>0</v>
      </c>
      <c r="H75" s="5">
        <v>425</v>
      </c>
      <c r="I75" s="5">
        <v>0</v>
      </c>
    </row>
    <row r="76" spans="1:9" x14ac:dyDescent="0.25">
      <c r="A76" s="1" t="s">
        <v>31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5">
      <c r="A77" s="1" t="s">
        <v>168</v>
      </c>
      <c r="B77" s="5">
        <v>10100</v>
      </c>
      <c r="C77" s="5">
        <v>194</v>
      </c>
      <c r="D77" s="5">
        <v>0</v>
      </c>
      <c r="E77" s="5">
        <v>240</v>
      </c>
      <c r="F77" s="5">
        <v>2840</v>
      </c>
      <c r="G77" s="5">
        <v>1399</v>
      </c>
      <c r="H77" s="5">
        <v>0</v>
      </c>
      <c r="I77" s="5">
        <v>210</v>
      </c>
    </row>
    <row r="78" spans="1:9" x14ac:dyDescent="0.25">
      <c r="A78" s="1" t="s">
        <v>21</v>
      </c>
      <c r="B78" s="5">
        <v>6709</v>
      </c>
      <c r="C78" s="5">
        <v>52</v>
      </c>
      <c r="D78" s="5">
        <v>0</v>
      </c>
      <c r="E78" s="5">
        <v>476</v>
      </c>
      <c r="F78" s="5">
        <v>6146</v>
      </c>
      <c r="G78" s="5">
        <v>4597</v>
      </c>
      <c r="H78" s="5">
        <v>7</v>
      </c>
      <c r="I78" s="5">
        <v>20</v>
      </c>
    </row>
    <row r="79" spans="1:9" x14ac:dyDescent="0.25">
      <c r="A79" s="1" t="s">
        <v>180</v>
      </c>
      <c r="B79" s="5">
        <v>1365</v>
      </c>
      <c r="C79" s="5">
        <v>102</v>
      </c>
      <c r="D79" s="5">
        <v>0</v>
      </c>
      <c r="E79" s="5">
        <v>0</v>
      </c>
      <c r="F79" s="5">
        <v>920</v>
      </c>
      <c r="G79" s="5">
        <v>0</v>
      </c>
      <c r="H79" s="5">
        <v>0</v>
      </c>
      <c r="I79" s="5">
        <v>10</v>
      </c>
    </row>
    <row r="80" spans="1:9" x14ac:dyDescent="0.25">
      <c r="A80" s="1" t="s">
        <v>78</v>
      </c>
      <c r="B80" s="5">
        <v>2655</v>
      </c>
      <c r="C80" s="5">
        <v>16</v>
      </c>
      <c r="D80" s="5">
        <v>0</v>
      </c>
      <c r="E80" s="5">
        <v>2</v>
      </c>
      <c r="F80" s="5">
        <v>0</v>
      </c>
      <c r="G80" s="5">
        <v>0</v>
      </c>
      <c r="H80" s="5">
        <v>3</v>
      </c>
      <c r="I80" s="5">
        <v>0</v>
      </c>
    </row>
    <row r="81" spans="1:9" x14ac:dyDescent="0.25">
      <c r="A81" s="1" t="s">
        <v>177</v>
      </c>
      <c r="B81" s="5">
        <v>3615</v>
      </c>
      <c r="C81" s="5">
        <v>77</v>
      </c>
      <c r="D81" s="5">
        <v>0</v>
      </c>
      <c r="E81" s="5">
        <v>435</v>
      </c>
      <c r="F81" s="5">
        <v>3949</v>
      </c>
      <c r="G81" s="5">
        <v>3304</v>
      </c>
      <c r="H81" s="5">
        <v>122</v>
      </c>
      <c r="I81" s="5">
        <v>2076</v>
      </c>
    </row>
    <row r="82" spans="1:9" x14ac:dyDescent="0.25">
      <c r="A82" s="1" t="s">
        <v>48</v>
      </c>
      <c r="B82" s="5">
        <v>4098</v>
      </c>
      <c r="C82" s="5">
        <v>120</v>
      </c>
      <c r="D82" s="5">
        <v>0</v>
      </c>
      <c r="E82" s="5">
        <v>1</v>
      </c>
      <c r="F82" s="5">
        <v>1691</v>
      </c>
      <c r="G82" s="5">
        <v>747</v>
      </c>
      <c r="H82" s="5">
        <v>19</v>
      </c>
      <c r="I82" s="5">
        <v>0</v>
      </c>
    </row>
    <row r="83" spans="1:9" x14ac:dyDescent="0.25">
      <c r="A83" s="1" t="s">
        <v>46</v>
      </c>
      <c r="B83" s="5">
        <v>27334</v>
      </c>
      <c r="C83" s="5">
        <v>476</v>
      </c>
      <c r="D83" s="5">
        <v>0</v>
      </c>
      <c r="E83" s="5">
        <v>0</v>
      </c>
      <c r="F83" s="5">
        <v>20936</v>
      </c>
      <c r="G83" s="5">
        <v>9550</v>
      </c>
      <c r="H83" s="5">
        <v>345</v>
      </c>
      <c r="I83" s="5">
        <v>680</v>
      </c>
    </row>
    <row r="84" spans="1:9" x14ac:dyDescent="0.25">
      <c r="A84" s="1" t="s">
        <v>83</v>
      </c>
      <c r="B84" s="5">
        <v>25309</v>
      </c>
      <c r="C84" s="5">
        <v>543</v>
      </c>
      <c r="D84" s="5">
        <v>0</v>
      </c>
      <c r="E84" s="5">
        <v>576</v>
      </c>
      <c r="F84" s="5">
        <v>7455</v>
      </c>
      <c r="G84" s="5">
        <v>3149</v>
      </c>
      <c r="H84" s="5">
        <v>196</v>
      </c>
      <c r="I84" s="5">
        <v>0</v>
      </c>
    </row>
    <row r="85" spans="1:9" x14ac:dyDescent="0.25">
      <c r="A85" s="1" t="s">
        <v>93</v>
      </c>
      <c r="B85" s="5">
        <v>6300</v>
      </c>
      <c r="C85" s="5">
        <v>20</v>
      </c>
      <c r="D85" s="5">
        <v>0</v>
      </c>
      <c r="E85" s="5">
        <v>15</v>
      </c>
      <c r="F85" s="5">
        <v>9080</v>
      </c>
      <c r="G85" s="5">
        <v>150</v>
      </c>
      <c r="H85" s="5">
        <v>100</v>
      </c>
      <c r="I85" s="5">
        <v>150</v>
      </c>
    </row>
    <row r="86" spans="1:9" x14ac:dyDescent="0.25">
      <c r="A86" s="1" t="s">
        <v>80</v>
      </c>
      <c r="B86" s="5">
        <v>4896</v>
      </c>
      <c r="C86" s="5">
        <v>70</v>
      </c>
      <c r="D86" s="5">
        <v>0</v>
      </c>
      <c r="E86" s="5">
        <v>0</v>
      </c>
      <c r="F86" s="5">
        <v>5600</v>
      </c>
      <c r="G86" s="5">
        <v>2500</v>
      </c>
      <c r="H86" s="5">
        <v>0</v>
      </c>
      <c r="I86" s="5">
        <v>0</v>
      </c>
    </row>
    <row r="87" spans="1:9" x14ac:dyDescent="0.25">
      <c r="A87" s="1" t="s">
        <v>89</v>
      </c>
      <c r="B87" s="5">
        <v>2265</v>
      </c>
      <c r="C87" s="5">
        <v>129</v>
      </c>
      <c r="D87" s="5">
        <v>0</v>
      </c>
      <c r="E87" s="5">
        <v>0</v>
      </c>
      <c r="F87" s="5">
        <v>616</v>
      </c>
      <c r="G87" s="5">
        <v>119</v>
      </c>
      <c r="H87" s="5">
        <v>0</v>
      </c>
      <c r="I87" s="5">
        <v>0</v>
      </c>
    </row>
    <row r="88" spans="1:9" x14ac:dyDescent="0.25">
      <c r="A88" s="1" t="s">
        <v>12</v>
      </c>
      <c r="B88" s="5">
        <v>4290</v>
      </c>
      <c r="C88" s="5">
        <v>283</v>
      </c>
      <c r="D88" s="5">
        <v>0</v>
      </c>
      <c r="E88" s="5">
        <v>0</v>
      </c>
      <c r="F88" s="5">
        <v>1700</v>
      </c>
      <c r="G88" s="5">
        <v>575</v>
      </c>
      <c r="H88" s="5">
        <v>0</v>
      </c>
      <c r="I88" s="5">
        <v>0</v>
      </c>
    </row>
    <row r="89" spans="1:9" x14ac:dyDescent="0.25">
      <c r="A89" s="1" t="s">
        <v>87</v>
      </c>
      <c r="B89" s="5">
        <v>3095</v>
      </c>
      <c r="C89" s="5">
        <v>0</v>
      </c>
      <c r="D89" s="5">
        <v>0</v>
      </c>
      <c r="E89" s="5">
        <v>171</v>
      </c>
      <c r="F89" s="5">
        <v>1346</v>
      </c>
      <c r="G89" s="5">
        <v>184</v>
      </c>
      <c r="H89" s="5">
        <v>10</v>
      </c>
      <c r="I89" s="5">
        <v>0</v>
      </c>
    </row>
    <row r="90" spans="1:9" x14ac:dyDescent="0.25">
      <c r="A90" s="1" t="s">
        <v>149</v>
      </c>
      <c r="B90" s="5">
        <v>1211</v>
      </c>
      <c r="C90" s="5">
        <v>14</v>
      </c>
      <c r="D90" s="5">
        <v>0</v>
      </c>
      <c r="E90" s="5">
        <v>0</v>
      </c>
      <c r="F90" s="5">
        <v>1408</v>
      </c>
      <c r="G90" s="5">
        <v>803</v>
      </c>
      <c r="H90" s="5">
        <v>0</v>
      </c>
      <c r="I90" s="5">
        <v>11</v>
      </c>
    </row>
    <row r="91" spans="1:9" x14ac:dyDescent="0.25">
      <c r="A91" s="1" t="s">
        <v>18</v>
      </c>
      <c r="B91" s="5">
        <v>1193</v>
      </c>
      <c r="C91" s="5">
        <v>0</v>
      </c>
      <c r="D91" s="5">
        <v>0</v>
      </c>
      <c r="E91" s="5">
        <v>0</v>
      </c>
      <c r="F91" s="5">
        <v>2386</v>
      </c>
      <c r="G91" s="5">
        <v>0</v>
      </c>
      <c r="H91" s="5">
        <v>0</v>
      </c>
      <c r="I91" s="5">
        <v>0</v>
      </c>
    </row>
    <row r="92" spans="1:9" x14ac:dyDescent="0.25">
      <c r="A92" s="1" t="s">
        <v>49</v>
      </c>
      <c r="B92" s="5">
        <v>1346</v>
      </c>
      <c r="C92" s="5">
        <v>150</v>
      </c>
      <c r="D92" s="5">
        <v>0</v>
      </c>
      <c r="E92" s="5">
        <v>0</v>
      </c>
      <c r="F92" s="5">
        <v>405</v>
      </c>
      <c r="G92" s="5">
        <v>0</v>
      </c>
      <c r="H92" s="5">
        <v>0</v>
      </c>
      <c r="I92" s="5">
        <v>72</v>
      </c>
    </row>
    <row r="93" spans="1:9" x14ac:dyDescent="0.25">
      <c r="A93" s="1" t="s">
        <v>100</v>
      </c>
      <c r="B93" s="5">
        <v>3517</v>
      </c>
      <c r="C93" s="5">
        <v>0</v>
      </c>
      <c r="D93" s="5">
        <v>0</v>
      </c>
      <c r="E93" s="5">
        <v>30</v>
      </c>
      <c r="F93" s="5">
        <v>500</v>
      </c>
      <c r="G93" s="5">
        <v>1100</v>
      </c>
      <c r="H93" s="5">
        <v>50</v>
      </c>
      <c r="I93" s="5">
        <v>0</v>
      </c>
    </row>
    <row r="94" spans="1:9" x14ac:dyDescent="0.25">
      <c r="A94" s="1" t="s">
        <v>79</v>
      </c>
      <c r="B94" s="5">
        <v>1443</v>
      </c>
      <c r="C94" s="5">
        <v>74</v>
      </c>
      <c r="D94" s="5">
        <v>0</v>
      </c>
      <c r="E94" s="5">
        <v>338</v>
      </c>
      <c r="F94" s="5">
        <v>0</v>
      </c>
      <c r="G94" s="5">
        <v>0</v>
      </c>
      <c r="H94" s="5">
        <v>29</v>
      </c>
      <c r="I94" s="5">
        <v>0</v>
      </c>
    </row>
    <row r="95" spans="1:9" x14ac:dyDescent="0.25">
      <c r="A95" s="1" t="s">
        <v>179</v>
      </c>
      <c r="B95" s="5">
        <v>826</v>
      </c>
      <c r="C95" s="5">
        <v>46</v>
      </c>
      <c r="D95" s="5">
        <v>0</v>
      </c>
      <c r="E95" s="5">
        <v>0</v>
      </c>
      <c r="F95" s="5">
        <v>939</v>
      </c>
      <c r="G95" s="5">
        <v>0</v>
      </c>
      <c r="H95" s="5">
        <v>0</v>
      </c>
      <c r="I95" s="5">
        <v>101</v>
      </c>
    </row>
    <row r="96" spans="1:9" x14ac:dyDescent="0.25">
      <c r="A96" s="1" t="s">
        <v>13</v>
      </c>
      <c r="B96" s="5">
        <v>8097</v>
      </c>
      <c r="C96" s="5">
        <v>823</v>
      </c>
      <c r="D96" s="5">
        <v>0</v>
      </c>
      <c r="E96" s="5">
        <v>0</v>
      </c>
      <c r="F96" s="5">
        <v>1620</v>
      </c>
      <c r="G96" s="5">
        <v>2506</v>
      </c>
      <c r="H96" s="5">
        <v>23</v>
      </c>
      <c r="I96" s="5">
        <v>2148</v>
      </c>
    </row>
    <row r="97" spans="1:9" x14ac:dyDescent="0.25">
      <c r="A97" s="1" t="s">
        <v>96</v>
      </c>
      <c r="B97" s="5">
        <v>21190</v>
      </c>
      <c r="C97" s="5">
        <v>473</v>
      </c>
      <c r="D97" s="5">
        <v>198</v>
      </c>
      <c r="E97" s="5">
        <v>2</v>
      </c>
      <c r="F97" s="5">
        <v>9946</v>
      </c>
      <c r="G97" s="5">
        <v>49</v>
      </c>
      <c r="H97" s="5">
        <v>9</v>
      </c>
      <c r="I97" s="5">
        <v>23</v>
      </c>
    </row>
    <row r="98" spans="1:9" x14ac:dyDescent="0.25">
      <c r="A98" s="1" t="s">
        <v>42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</row>
    <row r="99" spans="1:9" x14ac:dyDescent="0.25">
      <c r="A99" s="1" t="s">
        <v>154</v>
      </c>
      <c r="B99" s="5">
        <v>1572</v>
      </c>
      <c r="C99" s="5">
        <v>0</v>
      </c>
      <c r="D99" s="5">
        <v>0</v>
      </c>
      <c r="E99" s="5">
        <v>26</v>
      </c>
      <c r="F99" s="5">
        <v>1988</v>
      </c>
      <c r="G99" s="5"/>
      <c r="H99" s="5">
        <v>0</v>
      </c>
      <c r="I99" s="5">
        <v>0</v>
      </c>
    </row>
    <row r="100" spans="1:9" x14ac:dyDescent="0.25">
      <c r="A100" s="1" t="s">
        <v>182</v>
      </c>
      <c r="B100" s="5">
        <v>8936</v>
      </c>
      <c r="C100" s="5">
        <v>1280</v>
      </c>
      <c r="D100" s="5">
        <v>1628</v>
      </c>
      <c r="E100" s="5">
        <v>390</v>
      </c>
      <c r="F100" s="5">
        <v>638</v>
      </c>
      <c r="G100" s="5">
        <v>51</v>
      </c>
      <c r="H100" s="5">
        <v>934</v>
      </c>
      <c r="I100" s="5">
        <v>116</v>
      </c>
    </row>
    <row r="101" spans="1:9" x14ac:dyDescent="0.25">
      <c r="A101" s="1" t="s">
        <v>155</v>
      </c>
      <c r="B101" s="5">
        <v>1648</v>
      </c>
      <c r="C101" s="5">
        <v>0</v>
      </c>
      <c r="D101" s="5">
        <v>0</v>
      </c>
      <c r="E101" s="5">
        <v>50</v>
      </c>
      <c r="F101" s="5">
        <v>8877</v>
      </c>
      <c r="G101" s="5">
        <v>5450</v>
      </c>
      <c r="H101" s="5">
        <v>50</v>
      </c>
      <c r="I101" s="5">
        <v>0</v>
      </c>
    </row>
    <row r="102" spans="1:9" x14ac:dyDescent="0.25">
      <c r="A102" s="1" t="s">
        <v>144</v>
      </c>
      <c r="B102" s="5">
        <v>73</v>
      </c>
      <c r="C102" s="5">
        <v>0</v>
      </c>
      <c r="D102" s="5">
        <v>0</v>
      </c>
      <c r="E102" s="5">
        <v>0</v>
      </c>
      <c r="F102" s="5">
        <v>224</v>
      </c>
      <c r="G102" s="5">
        <v>0</v>
      </c>
      <c r="H102" s="5">
        <v>0</v>
      </c>
      <c r="I102" s="5">
        <v>0</v>
      </c>
    </row>
    <row r="103" spans="1:9" x14ac:dyDescent="0.25">
      <c r="A103" s="1" t="s">
        <v>136</v>
      </c>
      <c r="B103" s="5">
        <v>16401</v>
      </c>
      <c r="C103" s="5">
        <v>1755</v>
      </c>
      <c r="D103" s="5">
        <v>1029</v>
      </c>
      <c r="E103" s="5">
        <v>24</v>
      </c>
      <c r="F103" s="5">
        <v>737</v>
      </c>
      <c r="G103" s="5">
        <v>82</v>
      </c>
      <c r="H103" s="5">
        <v>56</v>
      </c>
      <c r="I103" s="5">
        <v>18</v>
      </c>
    </row>
    <row r="104" spans="1:9" x14ac:dyDescent="0.25">
      <c r="A104" s="1" t="s">
        <v>62</v>
      </c>
      <c r="B104" s="5">
        <v>11418</v>
      </c>
      <c r="C104" s="5">
        <v>1120</v>
      </c>
      <c r="D104" s="5">
        <v>0</v>
      </c>
      <c r="E104" s="5">
        <v>0</v>
      </c>
      <c r="F104" s="5">
        <v>16270</v>
      </c>
      <c r="G104" s="5">
        <v>0</v>
      </c>
      <c r="H104" s="5">
        <v>0</v>
      </c>
      <c r="I104" s="5">
        <v>6</v>
      </c>
    </row>
    <row r="105" spans="1:9" x14ac:dyDescent="0.25">
      <c r="A105" s="1" t="s">
        <v>192</v>
      </c>
      <c r="B105" s="5">
        <v>2178</v>
      </c>
      <c r="C105" s="5">
        <v>120</v>
      </c>
      <c r="D105" s="5">
        <v>0</v>
      </c>
      <c r="E105" s="5">
        <v>0</v>
      </c>
      <c r="F105" s="5">
        <v>2637</v>
      </c>
      <c r="G105" s="5">
        <v>105</v>
      </c>
      <c r="H105" s="5">
        <v>4</v>
      </c>
      <c r="I105" s="5">
        <v>11</v>
      </c>
    </row>
    <row r="106" spans="1:9" x14ac:dyDescent="0.25">
      <c r="A106" s="1" t="s">
        <v>58</v>
      </c>
      <c r="B106" s="5">
        <v>1415</v>
      </c>
      <c r="C106" s="5">
        <v>37</v>
      </c>
      <c r="D106" s="5">
        <v>0</v>
      </c>
      <c r="E106" s="5">
        <v>55</v>
      </c>
      <c r="F106" s="5">
        <v>4272</v>
      </c>
      <c r="G106" s="5">
        <v>2</v>
      </c>
      <c r="H106" s="5">
        <v>38</v>
      </c>
      <c r="I106" s="5">
        <v>18</v>
      </c>
    </row>
    <row r="107" spans="1:9" x14ac:dyDescent="0.25">
      <c r="A107" s="1" t="s">
        <v>76</v>
      </c>
      <c r="B107" s="5">
        <v>2504</v>
      </c>
      <c r="C107" s="5">
        <v>70</v>
      </c>
      <c r="D107" s="5">
        <v>0</v>
      </c>
      <c r="E107" s="5">
        <v>0</v>
      </c>
      <c r="F107" s="5">
        <v>493</v>
      </c>
      <c r="G107" s="5">
        <v>1045</v>
      </c>
      <c r="H107" s="5">
        <v>0</v>
      </c>
      <c r="I107" s="5">
        <v>0</v>
      </c>
    </row>
    <row r="108" spans="1:9" x14ac:dyDescent="0.25">
      <c r="A108" s="1" t="s">
        <v>32</v>
      </c>
      <c r="B108" s="5">
        <v>802</v>
      </c>
      <c r="C108" s="5">
        <v>0</v>
      </c>
      <c r="D108" s="5">
        <v>0</v>
      </c>
      <c r="E108" s="5">
        <v>93</v>
      </c>
      <c r="F108" s="5">
        <v>3783</v>
      </c>
      <c r="G108" s="5">
        <v>673</v>
      </c>
      <c r="H108" s="5">
        <v>103</v>
      </c>
      <c r="I108" s="5">
        <v>50</v>
      </c>
    </row>
    <row r="109" spans="1:9" x14ac:dyDescent="0.25">
      <c r="A109" s="1" t="s">
        <v>183</v>
      </c>
      <c r="B109" s="5">
        <v>33245</v>
      </c>
      <c r="C109" s="5">
        <v>1721</v>
      </c>
      <c r="D109" s="5">
        <v>3969</v>
      </c>
      <c r="E109" s="5">
        <v>1111</v>
      </c>
      <c r="F109" s="5">
        <v>629</v>
      </c>
      <c r="G109" s="5">
        <v>370</v>
      </c>
      <c r="H109" s="5">
        <v>213</v>
      </c>
      <c r="I109" s="5">
        <v>303</v>
      </c>
    </row>
    <row r="110" spans="1:9" x14ac:dyDescent="0.25">
      <c r="A110" s="1" t="s">
        <v>59</v>
      </c>
      <c r="B110" s="5">
        <v>15698</v>
      </c>
      <c r="C110" s="5">
        <v>526</v>
      </c>
      <c r="D110" s="5">
        <v>0</v>
      </c>
      <c r="E110" s="5">
        <v>0</v>
      </c>
      <c r="F110" s="5">
        <v>18731</v>
      </c>
      <c r="G110" s="5">
        <v>0</v>
      </c>
      <c r="H110" s="5">
        <v>0</v>
      </c>
      <c r="I110" s="5">
        <v>0</v>
      </c>
    </row>
    <row r="111" spans="1:9" x14ac:dyDescent="0.25">
      <c r="A111" s="1" t="s">
        <v>115</v>
      </c>
      <c r="B111" s="5">
        <v>8776</v>
      </c>
      <c r="C111" s="5">
        <v>447</v>
      </c>
      <c r="D111" s="5">
        <v>0</v>
      </c>
      <c r="E111" s="5">
        <v>0</v>
      </c>
      <c r="F111" s="5">
        <v>10657</v>
      </c>
      <c r="G111" s="5">
        <v>0</v>
      </c>
      <c r="H111" s="5">
        <v>0</v>
      </c>
      <c r="I111" s="5">
        <v>0</v>
      </c>
    </row>
    <row r="112" spans="1:9" x14ac:dyDescent="0.25">
      <c r="A112" s="1" t="s">
        <v>20</v>
      </c>
      <c r="B112" s="5">
        <v>15096</v>
      </c>
      <c r="C112" s="5">
        <v>672</v>
      </c>
      <c r="D112" s="5">
        <v>0</v>
      </c>
      <c r="E112" s="5">
        <v>0</v>
      </c>
      <c r="F112" s="5">
        <v>8966</v>
      </c>
      <c r="G112" s="5">
        <v>4313</v>
      </c>
      <c r="H112" s="5">
        <v>1</v>
      </c>
      <c r="I112" s="5">
        <v>15</v>
      </c>
    </row>
    <row r="113" spans="1:9" x14ac:dyDescent="0.25">
      <c r="A113" s="1" t="s">
        <v>164</v>
      </c>
      <c r="B113" s="5">
        <v>3615</v>
      </c>
      <c r="C113" s="5">
        <v>164</v>
      </c>
      <c r="D113" s="5">
        <v>53</v>
      </c>
      <c r="E113" s="5">
        <v>92</v>
      </c>
      <c r="F113" s="5">
        <v>2408</v>
      </c>
      <c r="G113" s="5">
        <v>1451</v>
      </c>
      <c r="H113" s="5">
        <v>105</v>
      </c>
      <c r="I113" s="5">
        <v>101</v>
      </c>
    </row>
    <row r="114" spans="1:9" x14ac:dyDescent="0.25">
      <c r="A114" s="1" t="s">
        <v>104</v>
      </c>
      <c r="B114" s="5">
        <v>569</v>
      </c>
      <c r="C114" s="5">
        <v>0</v>
      </c>
      <c r="D114" s="5">
        <v>0</v>
      </c>
      <c r="E114" s="5">
        <v>0</v>
      </c>
      <c r="F114" s="5">
        <v>785</v>
      </c>
      <c r="G114" s="5">
        <v>563</v>
      </c>
      <c r="H114" s="5">
        <v>0</v>
      </c>
      <c r="I114" s="5">
        <v>0</v>
      </c>
    </row>
    <row r="115" spans="1:9" x14ac:dyDescent="0.25">
      <c r="A115" s="1" t="s">
        <v>60</v>
      </c>
      <c r="B115" s="5">
        <v>425</v>
      </c>
      <c r="C115" s="5">
        <v>0</v>
      </c>
      <c r="D115" s="5">
        <v>0</v>
      </c>
      <c r="E115" s="5">
        <v>0</v>
      </c>
      <c r="F115" s="5">
        <v>1505</v>
      </c>
      <c r="G115" s="5">
        <v>935</v>
      </c>
      <c r="H115" s="5">
        <v>0</v>
      </c>
      <c r="I115" s="5">
        <v>95</v>
      </c>
    </row>
    <row r="116" spans="1:9" x14ac:dyDescent="0.25">
      <c r="A116" s="1" t="s">
        <v>15</v>
      </c>
      <c r="B116" s="5">
        <v>3092</v>
      </c>
      <c r="C116" s="5">
        <v>120</v>
      </c>
      <c r="D116" s="5">
        <v>0</v>
      </c>
      <c r="E116" s="5">
        <v>23</v>
      </c>
      <c r="F116" s="5">
        <v>2814</v>
      </c>
      <c r="G116" s="5">
        <v>729</v>
      </c>
      <c r="H116" s="5">
        <v>0</v>
      </c>
      <c r="I116" s="5">
        <v>293</v>
      </c>
    </row>
    <row r="117" spans="1:9" x14ac:dyDescent="0.25">
      <c r="A117" s="1" t="s">
        <v>38</v>
      </c>
      <c r="B117" s="5">
        <v>1248</v>
      </c>
      <c r="C117" s="5">
        <v>0</v>
      </c>
      <c r="D117" s="5">
        <v>0</v>
      </c>
      <c r="E117" s="5">
        <v>0</v>
      </c>
      <c r="F117" s="5">
        <v>2569</v>
      </c>
      <c r="G117" s="5">
        <v>896</v>
      </c>
      <c r="H117" s="5">
        <v>0</v>
      </c>
      <c r="I117" s="5">
        <v>0</v>
      </c>
    </row>
    <row r="118" spans="1:9" x14ac:dyDescent="0.25">
      <c r="A118" s="1" t="s">
        <v>126</v>
      </c>
      <c r="B118" s="5">
        <v>7686</v>
      </c>
      <c r="C118" s="5">
        <v>534</v>
      </c>
      <c r="D118" s="5">
        <v>0</v>
      </c>
      <c r="E118" s="5">
        <v>0</v>
      </c>
      <c r="F118" s="5">
        <v>1389</v>
      </c>
      <c r="G118" s="5">
        <v>0</v>
      </c>
      <c r="H118" s="5">
        <v>0</v>
      </c>
      <c r="I118" s="5">
        <v>1</v>
      </c>
    </row>
    <row r="119" spans="1:9" x14ac:dyDescent="0.25">
      <c r="A119" s="1" t="s">
        <v>41</v>
      </c>
      <c r="B119" s="5">
        <v>4636</v>
      </c>
      <c r="C119" s="5">
        <v>25</v>
      </c>
      <c r="D119" s="5">
        <v>0</v>
      </c>
      <c r="E119" s="5">
        <v>0</v>
      </c>
      <c r="F119" s="5">
        <v>1605</v>
      </c>
      <c r="G119" s="5">
        <v>0</v>
      </c>
      <c r="H119" s="5">
        <v>0</v>
      </c>
      <c r="I119" s="5">
        <v>240</v>
      </c>
    </row>
    <row r="120" spans="1:9" x14ac:dyDescent="0.25">
      <c r="A120" s="1" t="s">
        <v>43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</row>
    <row r="121" spans="1:9" x14ac:dyDescent="0.25">
      <c r="A121" s="1" t="s">
        <v>169</v>
      </c>
      <c r="B121" s="5">
        <v>1125</v>
      </c>
      <c r="C121" s="5">
        <v>0</v>
      </c>
      <c r="D121" s="5">
        <v>0</v>
      </c>
      <c r="E121" s="5">
        <v>0</v>
      </c>
      <c r="F121" s="5">
        <v>1445</v>
      </c>
      <c r="G121" s="5">
        <v>658</v>
      </c>
      <c r="H121" s="5">
        <v>0</v>
      </c>
      <c r="I121" s="5">
        <v>0</v>
      </c>
    </row>
    <row r="122" spans="1:9" x14ac:dyDescent="0.25">
      <c r="A122" s="1" t="s">
        <v>101</v>
      </c>
      <c r="B122" s="5">
        <v>575</v>
      </c>
      <c r="C122" s="5">
        <v>0</v>
      </c>
      <c r="D122" s="5">
        <v>0</v>
      </c>
      <c r="E122" s="5">
        <v>20</v>
      </c>
      <c r="F122" s="5">
        <v>511</v>
      </c>
      <c r="G122" s="5">
        <v>328</v>
      </c>
      <c r="H122" s="5">
        <v>0</v>
      </c>
      <c r="I122" s="5">
        <v>0</v>
      </c>
    </row>
    <row r="123" spans="1:9" x14ac:dyDescent="0.25">
      <c r="A123" s="1" t="s">
        <v>184</v>
      </c>
      <c r="B123" s="5">
        <v>14979</v>
      </c>
      <c r="C123" s="5">
        <v>585</v>
      </c>
      <c r="D123" s="5">
        <v>1712</v>
      </c>
      <c r="E123" s="5">
        <v>688</v>
      </c>
      <c r="F123" s="5">
        <v>322</v>
      </c>
      <c r="G123" s="5">
        <v>18</v>
      </c>
      <c r="H123" s="5">
        <v>17</v>
      </c>
      <c r="I123" s="5">
        <v>186</v>
      </c>
    </row>
    <row r="124" spans="1:9" x14ac:dyDescent="0.25">
      <c r="A124" s="1" t="s">
        <v>174</v>
      </c>
      <c r="B124" s="5">
        <v>4410</v>
      </c>
      <c r="C124" s="5">
        <v>67</v>
      </c>
      <c r="D124" s="5">
        <v>0</v>
      </c>
      <c r="E124" s="5">
        <v>5</v>
      </c>
      <c r="F124" s="5">
        <v>0</v>
      </c>
      <c r="G124" s="5">
        <v>0</v>
      </c>
      <c r="H124" s="5">
        <v>18</v>
      </c>
      <c r="I124" s="5">
        <v>0</v>
      </c>
    </row>
    <row r="125" spans="1:9" x14ac:dyDescent="0.25">
      <c r="A125" s="1" t="s">
        <v>138</v>
      </c>
      <c r="B125" s="5">
        <v>4831</v>
      </c>
      <c r="C125" s="5">
        <v>309</v>
      </c>
      <c r="D125" s="5">
        <v>0</v>
      </c>
      <c r="E125" s="5">
        <v>0</v>
      </c>
      <c r="F125" s="5">
        <v>5171</v>
      </c>
      <c r="G125" s="5">
        <v>0</v>
      </c>
      <c r="H125" s="5">
        <v>0</v>
      </c>
      <c r="I125" s="5">
        <v>0</v>
      </c>
    </row>
    <row r="126" spans="1:9" x14ac:dyDescent="0.25">
      <c r="A126" s="1" t="s">
        <v>118</v>
      </c>
      <c r="B126" s="5">
        <v>3783</v>
      </c>
      <c r="C126" s="5">
        <v>26</v>
      </c>
      <c r="D126" s="5">
        <v>0</v>
      </c>
      <c r="E126" s="5">
        <v>8</v>
      </c>
      <c r="F126" s="5">
        <v>5793</v>
      </c>
      <c r="G126" s="5">
        <v>0</v>
      </c>
      <c r="H126" s="5">
        <v>2</v>
      </c>
      <c r="I126" s="5">
        <v>0</v>
      </c>
    </row>
    <row r="127" spans="1:9" x14ac:dyDescent="0.25">
      <c r="A127" s="1" t="s">
        <v>162</v>
      </c>
      <c r="B127" s="5">
        <v>1510</v>
      </c>
      <c r="C127" s="5">
        <v>46</v>
      </c>
      <c r="D127" s="5">
        <v>0</v>
      </c>
      <c r="E127" s="5">
        <v>70</v>
      </c>
      <c r="F127" s="5">
        <v>7274</v>
      </c>
      <c r="G127" s="5">
        <v>0</v>
      </c>
      <c r="H127" s="5">
        <v>0</v>
      </c>
      <c r="I127" s="5">
        <v>0</v>
      </c>
    </row>
    <row r="128" spans="1:9" x14ac:dyDescent="0.25">
      <c r="A128" s="1" t="s">
        <v>191</v>
      </c>
      <c r="B128" s="5">
        <v>5920</v>
      </c>
      <c r="C128" s="5">
        <v>156</v>
      </c>
      <c r="D128" s="5">
        <v>95</v>
      </c>
      <c r="E128" s="5">
        <v>37</v>
      </c>
      <c r="F128" s="5">
        <v>194</v>
      </c>
      <c r="G128" s="5">
        <v>0</v>
      </c>
      <c r="H128" s="5">
        <v>0</v>
      </c>
      <c r="I128" s="5">
        <v>289</v>
      </c>
    </row>
    <row r="129" spans="1:9" x14ac:dyDescent="0.25">
      <c r="A129" s="1" t="s">
        <v>116</v>
      </c>
      <c r="B129" s="5">
        <v>10042</v>
      </c>
      <c r="C129" s="5">
        <v>191</v>
      </c>
      <c r="D129" s="5">
        <v>0</v>
      </c>
      <c r="E129" s="5">
        <v>0</v>
      </c>
      <c r="F129" s="5">
        <v>5208</v>
      </c>
      <c r="G129" s="5">
        <v>3903</v>
      </c>
      <c r="H129" s="5">
        <v>1</v>
      </c>
      <c r="I129" s="5">
        <v>1310</v>
      </c>
    </row>
    <row r="130" spans="1:9" x14ac:dyDescent="0.25">
      <c r="A130" s="1" t="s">
        <v>102</v>
      </c>
      <c r="B130" s="5">
        <v>2794</v>
      </c>
      <c r="C130" s="5">
        <v>148</v>
      </c>
      <c r="D130" s="5">
        <v>0</v>
      </c>
      <c r="E130" s="5">
        <v>19</v>
      </c>
      <c r="F130" s="5">
        <v>2465</v>
      </c>
      <c r="G130" s="5">
        <v>2849</v>
      </c>
      <c r="H130" s="5">
        <v>20</v>
      </c>
      <c r="I130" s="5">
        <v>0</v>
      </c>
    </row>
    <row r="131" spans="1:9" x14ac:dyDescent="0.25">
      <c r="A131" s="1" t="s">
        <v>145</v>
      </c>
      <c r="B131" s="5">
        <v>2578</v>
      </c>
      <c r="C131" s="5">
        <v>1</v>
      </c>
      <c r="D131" s="5">
        <v>0</v>
      </c>
      <c r="E131" s="5">
        <v>0</v>
      </c>
      <c r="F131" s="5">
        <v>3774</v>
      </c>
      <c r="G131" s="5">
        <v>1899</v>
      </c>
      <c r="H131" s="5">
        <v>0</v>
      </c>
      <c r="I131" s="5">
        <v>0</v>
      </c>
    </row>
    <row r="132" spans="1:9" x14ac:dyDescent="0.25">
      <c r="A132" s="1" t="s">
        <v>156</v>
      </c>
      <c r="B132" s="5">
        <v>1161</v>
      </c>
      <c r="C132" s="5">
        <v>0</v>
      </c>
      <c r="D132" s="5">
        <v>0</v>
      </c>
      <c r="E132" s="5">
        <v>44</v>
      </c>
      <c r="F132" s="5">
        <v>1527</v>
      </c>
      <c r="G132" s="5">
        <v>420</v>
      </c>
      <c r="H132" s="5">
        <v>1</v>
      </c>
      <c r="I132" s="5">
        <v>0</v>
      </c>
    </row>
    <row r="133" spans="1:9" x14ac:dyDescent="0.25">
      <c r="A133" s="1" t="s">
        <v>44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</row>
    <row r="134" spans="1:9" x14ac:dyDescent="0.25">
      <c r="A134" s="1" t="s">
        <v>109</v>
      </c>
      <c r="B134" s="5">
        <v>4820</v>
      </c>
      <c r="C134" s="5">
        <v>114</v>
      </c>
      <c r="D134" s="5">
        <v>0</v>
      </c>
      <c r="E134" s="5">
        <v>24</v>
      </c>
      <c r="F134" s="5">
        <v>2020</v>
      </c>
      <c r="G134" s="5">
        <v>840</v>
      </c>
      <c r="H134" s="5">
        <v>0</v>
      </c>
      <c r="I134" s="5">
        <v>34</v>
      </c>
    </row>
    <row r="135" spans="1:9" x14ac:dyDescent="0.25">
      <c r="A135" s="1" t="s">
        <v>110</v>
      </c>
      <c r="B135" s="5">
        <v>8508</v>
      </c>
      <c r="C135" s="5">
        <v>0</v>
      </c>
      <c r="D135" s="5">
        <v>0</v>
      </c>
      <c r="E135" s="5">
        <v>0</v>
      </c>
      <c r="F135" s="5">
        <v>5379</v>
      </c>
      <c r="G135" s="5">
        <v>3500</v>
      </c>
      <c r="H135" s="5">
        <v>0</v>
      </c>
      <c r="I135" s="5">
        <v>0</v>
      </c>
    </row>
    <row r="136" spans="1:9" x14ac:dyDescent="0.25">
      <c r="A136" s="1" t="s">
        <v>28</v>
      </c>
      <c r="B136" s="5">
        <v>679</v>
      </c>
      <c r="C136" s="5">
        <v>14</v>
      </c>
      <c r="D136" s="5">
        <v>0</v>
      </c>
      <c r="E136" s="5">
        <v>0</v>
      </c>
      <c r="F136" s="5">
        <v>600</v>
      </c>
      <c r="G136" s="5">
        <v>0</v>
      </c>
      <c r="H136" s="5">
        <v>0</v>
      </c>
      <c r="I136" s="5">
        <v>0</v>
      </c>
    </row>
    <row r="137" spans="1:9" x14ac:dyDescent="0.25">
      <c r="A137" s="1" t="s">
        <v>33</v>
      </c>
      <c r="B137" s="5">
        <v>7777</v>
      </c>
      <c r="C137" s="5">
        <v>688</v>
      </c>
      <c r="D137" s="5">
        <v>0</v>
      </c>
      <c r="E137" s="5">
        <v>68</v>
      </c>
      <c r="F137" s="5">
        <v>19943</v>
      </c>
      <c r="G137" s="5">
        <v>21636</v>
      </c>
      <c r="H137" s="5">
        <v>67</v>
      </c>
      <c r="I137" s="5">
        <v>551</v>
      </c>
    </row>
    <row r="138" spans="1:9" x14ac:dyDescent="0.25">
      <c r="A138" s="1" t="s">
        <v>193</v>
      </c>
      <c r="B138" s="5">
        <v>347</v>
      </c>
      <c r="C138" s="5">
        <v>29</v>
      </c>
      <c r="D138" s="5">
        <v>0</v>
      </c>
      <c r="E138" s="5">
        <v>0</v>
      </c>
      <c r="F138" s="5">
        <v>229</v>
      </c>
      <c r="G138" s="5">
        <v>0</v>
      </c>
      <c r="H138" s="5">
        <v>0</v>
      </c>
      <c r="I138" s="5">
        <v>32</v>
      </c>
    </row>
    <row r="139" spans="1:9" x14ac:dyDescent="0.25">
      <c r="A139" s="1" t="s">
        <v>70</v>
      </c>
      <c r="B139" s="5">
        <v>716</v>
      </c>
      <c r="C139" s="5">
        <v>51</v>
      </c>
      <c r="D139" s="5">
        <v>0</v>
      </c>
      <c r="E139" s="5">
        <v>0</v>
      </c>
      <c r="F139" s="5">
        <v>4306</v>
      </c>
      <c r="G139" s="5">
        <v>0</v>
      </c>
      <c r="H139" s="5">
        <v>1</v>
      </c>
      <c r="I139" s="5">
        <v>0</v>
      </c>
    </row>
    <row r="140" spans="1:9" x14ac:dyDescent="0.25">
      <c r="A140" s="1" t="s">
        <v>158</v>
      </c>
      <c r="B140" s="5">
        <v>2416</v>
      </c>
      <c r="C140" s="5">
        <v>10</v>
      </c>
      <c r="D140" s="5">
        <v>0</v>
      </c>
      <c r="E140" s="5">
        <v>202</v>
      </c>
      <c r="F140" s="5">
        <v>3313</v>
      </c>
      <c r="G140" s="5">
        <v>2580</v>
      </c>
      <c r="H140" s="5">
        <v>314</v>
      </c>
      <c r="I140" s="5">
        <v>2</v>
      </c>
    </row>
    <row r="141" spans="1:9" x14ac:dyDescent="0.25">
      <c r="A141" s="1" t="s">
        <v>73</v>
      </c>
      <c r="B141" s="5">
        <v>485</v>
      </c>
      <c r="C141" s="5">
        <v>30</v>
      </c>
      <c r="D141" s="5">
        <v>0</v>
      </c>
      <c r="E141" s="5">
        <v>0</v>
      </c>
      <c r="F141" s="5">
        <v>549</v>
      </c>
      <c r="G141" s="5">
        <v>0</v>
      </c>
      <c r="H141" s="5">
        <v>0</v>
      </c>
      <c r="I141" s="5">
        <v>113</v>
      </c>
    </row>
    <row r="142" spans="1:9" x14ac:dyDescent="0.25">
      <c r="A142" s="1" t="s">
        <v>163</v>
      </c>
      <c r="B142" s="5">
        <v>7788</v>
      </c>
      <c r="C142" s="5">
        <v>260</v>
      </c>
      <c r="D142" s="5">
        <v>0</v>
      </c>
      <c r="E142" s="5">
        <v>89</v>
      </c>
      <c r="F142" s="5">
        <v>2662</v>
      </c>
      <c r="G142" s="5">
        <v>514</v>
      </c>
      <c r="H142" s="5">
        <v>262</v>
      </c>
      <c r="I142" s="5">
        <v>0</v>
      </c>
    </row>
    <row r="143" spans="1:9" x14ac:dyDescent="0.25">
      <c r="A143" s="1" t="s">
        <v>185</v>
      </c>
      <c r="B143" s="5">
        <v>5331</v>
      </c>
      <c r="C143" s="5">
        <v>550</v>
      </c>
      <c r="D143" s="5">
        <v>253</v>
      </c>
      <c r="E143" s="5">
        <v>82</v>
      </c>
      <c r="F143" s="5">
        <v>45</v>
      </c>
      <c r="G143" s="5">
        <v>0</v>
      </c>
      <c r="H143" s="5">
        <v>0</v>
      </c>
      <c r="I143" s="5">
        <v>142</v>
      </c>
    </row>
    <row r="144" spans="1:9" x14ac:dyDescent="0.25">
      <c r="A144" s="1" t="s">
        <v>150</v>
      </c>
      <c r="B144" s="5">
        <v>15276</v>
      </c>
      <c r="C144" s="5">
        <v>877</v>
      </c>
      <c r="D144" s="5">
        <v>0</v>
      </c>
      <c r="E144" s="5">
        <v>0</v>
      </c>
      <c r="F144" s="5">
        <v>8721</v>
      </c>
      <c r="G144" s="5">
        <v>679</v>
      </c>
      <c r="H144" s="5">
        <v>0</v>
      </c>
      <c r="I144" s="5">
        <v>12</v>
      </c>
    </row>
    <row r="145" spans="1:9" x14ac:dyDescent="0.25">
      <c r="A145" s="1" t="s">
        <v>122</v>
      </c>
      <c r="B145" s="5">
        <v>3655</v>
      </c>
      <c r="C145" s="5">
        <v>91</v>
      </c>
      <c r="D145" s="5">
        <v>0</v>
      </c>
      <c r="E145" s="5">
        <v>0</v>
      </c>
      <c r="F145" s="5">
        <v>2278</v>
      </c>
      <c r="G145" s="5">
        <v>399</v>
      </c>
      <c r="H145" s="5">
        <v>0</v>
      </c>
      <c r="I145" s="5">
        <v>20</v>
      </c>
    </row>
    <row r="146" spans="1:9" x14ac:dyDescent="0.25">
      <c r="A146" s="1" t="s">
        <v>194</v>
      </c>
      <c r="B146" s="5">
        <v>680</v>
      </c>
      <c r="C146" s="5">
        <v>101</v>
      </c>
      <c r="D146" s="5">
        <v>0</v>
      </c>
      <c r="E146" s="5">
        <v>52</v>
      </c>
      <c r="F146" s="5">
        <v>385</v>
      </c>
      <c r="G146" s="5">
        <v>20</v>
      </c>
      <c r="H146" s="5">
        <v>24</v>
      </c>
      <c r="I146" s="5">
        <v>5</v>
      </c>
    </row>
    <row r="147" spans="1:9" x14ac:dyDescent="0.25">
      <c r="A147" s="1" t="s">
        <v>71</v>
      </c>
      <c r="B147" s="5">
        <v>1357</v>
      </c>
      <c r="C147" s="5">
        <v>32</v>
      </c>
      <c r="D147" s="5">
        <v>0</v>
      </c>
      <c r="E147" s="5">
        <v>0</v>
      </c>
      <c r="F147" s="5">
        <v>4048</v>
      </c>
      <c r="G147" s="5">
        <v>0</v>
      </c>
      <c r="H147" s="5">
        <v>0</v>
      </c>
      <c r="I147" s="5">
        <v>0</v>
      </c>
    </row>
    <row r="148" spans="1:9" x14ac:dyDescent="0.25">
      <c r="A148" s="1" t="s">
        <v>72</v>
      </c>
      <c r="B148" s="5">
        <v>1127</v>
      </c>
      <c r="C148" s="5">
        <v>102</v>
      </c>
      <c r="D148" s="5">
        <v>0</v>
      </c>
      <c r="E148" s="5">
        <v>0</v>
      </c>
      <c r="F148" s="5">
        <v>8513</v>
      </c>
      <c r="G148" s="5">
        <v>0</v>
      </c>
      <c r="H148" s="5">
        <v>0</v>
      </c>
      <c r="I148" s="5">
        <v>0</v>
      </c>
    </row>
    <row r="149" spans="1:9" x14ac:dyDescent="0.25">
      <c r="A149" s="1" t="s">
        <v>173</v>
      </c>
      <c r="B149" s="5">
        <v>1242</v>
      </c>
      <c r="C149" s="5">
        <v>8</v>
      </c>
      <c r="D149" s="5">
        <v>0</v>
      </c>
      <c r="E149" s="5">
        <v>0</v>
      </c>
      <c r="F149" s="5">
        <v>569</v>
      </c>
      <c r="G149" s="5">
        <v>458</v>
      </c>
      <c r="H149" s="5">
        <v>0</v>
      </c>
      <c r="I149" s="5">
        <v>0</v>
      </c>
    </row>
    <row r="150" spans="1:9" x14ac:dyDescent="0.25">
      <c r="A150" s="1" t="s">
        <v>124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</row>
    <row r="151" spans="1:9" x14ac:dyDescent="0.25">
      <c r="A151" s="1" t="s">
        <v>130</v>
      </c>
      <c r="B151" s="5">
        <v>7888</v>
      </c>
      <c r="C151" s="5">
        <v>310</v>
      </c>
      <c r="D151" s="5">
        <v>0</v>
      </c>
      <c r="E151" s="5">
        <v>0</v>
      </c>
      <c r="F151" s="5">
        <v>5100</v>
      </c>
      <c r="G151" s="5">
        <v>0</v>
      </c>
      <c r="H151" s="5">
        <v>0</v>
      </c>
      <c r="I151" s="5">
        <v>0</v>
      </c>
    </row>
    <row r="152" spans="1:9" x14ac:dyDescent="0.25">
      <c r="A152" s="1" t="s">
        <v>139</v>
      </c>
      <c r="B152" s="5">
        <v>3015</v>
      </c>
      <c r="C152" s="5">
        <v>6</v>
      </c>
      <c r="D152" s="5">
        <v>0</v>
      </c>
      <c r="E152" s="5">
        <v>0</v>
      </c>
      <c r="F152" s="5">
        <v>68</v>
      </c>
      <c r="G152" s="5">
        <v>5</v>
      </c>
      <c r="H152" s="5">
        <v>0</v>
      </c>
      <c r="I152" s="5">
        <v>7</v>
      </c>
    </row>
    <row r="153" spans="1:9" x14ac:dyDescent="0.25">
      <c r="A153" s="1" t="s">
        <v>131</v>
      </c>
      <c r="B153" s="5">
        <v>2386</v>
      </c>
      <c r="C153" s="5">
        <v>36</v>
      </c>
      <c r="D153" s="5">
        <v>0</v>
      </c>
      <c r="E153" s="5">
        <v>0</v>
      </c>
      <c r="F153" s="5">
        <v>2876</v>
      </c>
      <c r="G153" s="5">
        <v>0</v>
      </c>
      <c r="H153" s="5">
        <v>0</v>
      </c>
      <c r="I153" s="5">
        <v>0</v>
      </c>
    </row>
    <row r="154" spans="1:9" x14ac:dyDescent="0.25">
      <c r="A154" s="1" t="s">
        <v>114</v>
      </c>
      <c r="B154" s="5">
        <v>5596</v>
      </c>
      <c r="C154" s="5">
        <v>430</v>
      </c>
      <c r="D154" s="5">
        <v>0</v>
      </c>
      <c r="E154" s="5">
        <v>0</v>
      </c>
      <c r="F154" s="5">
        <v>4407</v>
      </c>
      <c r="G154" s="5">
        <v>355</v>
      </c>
      <c r="H154" s="5">
        <v>0</v>
      </c>
      <c r="I154" s="5">
        <v>0</v>
      </c>
    </row>
    <row r="155" spans="1:9" x14ac:dyDescent="0.25">
      <c r="A155" s="1" t="s">
        <v>77</v>
      </c>
      <c r="B155" s="5">
        <v>2600</v>
      </c>
      <c r="C155" s="5">
        <v>5</v>
      </c>
      <c r="D155" s="5">
        <v>0</v>
      </c>
      <c r="E155" s="5">
        <v>2</v>
      </c>
      <c r="F155" s="5">
        <v>5447</v>
      </c>
      <c r="G155" s="5">
        <v>3154</v>
      </c>
      <c r="H155" s="5">
        <v>0</v>
      </c>
      <c r="I155" s="5">
        <v>0</v>
      </c>
    </row>
    <row r="156" spans="1:9" x14ac:dyDescent="0.25">
      <c r="A156" s="1" t="s">
        <v>35</v>
      </c>
      <c r="B156" s="5">
        <v>7282</v>
      </c>
      <c r="C156" s="5">
        <v>457</v>
      </c>
      <c r="D156" s="5">
        <v>0</v>
      </c>
      <c r="E156" s="5">
        <v>12</v>
      </c>
      <c r="F156" s="5">
        <v>4279</v>
      </c>
      <c r="G156" s="5">
        <v>4438</v>
      </c>
      <c r="H156" s="5">
        <v>0</v>
      </c>
      <c r="I156" s="5">
        <v>43</v>
      </c>
    </row>
    <row r="157" spans="1:9" x14ac:dyDescent="0.25">
      <c r="A157" s="1" t="s">
        <v>51</v>
      </c>
      <c r="B157" s="5">
        <v>527</v>
      </c>
      <c r="C157" s="5">
        <v>5</v>
      </c>
      <c r="D157" s="5">
        <v>0</v>
      </c>
      <c r="E157" s="5">
        <v>19</v>
      </c>
      <c r="F157" s="5">
        <v>40</v>
      </c>
      <c r="G157" s="5">
        <v>9</v>
      </c>
      <c r="H157" s="5">
        <v>9</v>
      </c>
      <c r="I157" s="5">
        <v>157</v>
      </c>
    </row>
    <row r="158" spans="1:9" x14ac:dyDescent="0.25">
      <c r="A158" s="1" t="s">
        <v>39</v>
      </c>
      <c r="B158" s="5">
        <v>493</v>
      </c>
      <c r="C158" s="5">
        <v>31</v>
      </c>
      <c r="D158" s="5">
        <v>0</v>
      </c>
      <c r="E158" s="5">
        <v>0</v>
      </c>
      <c r="F158" s="5">
        <v>66</v>
      </c>
      <c r="G158" s="5">
        <v>2</v>
      </c>
      <c r="H158" s="5">
        <v>2</v>
      </c>
      <c r="I158" s="5">
        <v>24</v>
      </c>
    </row>
    <row r="159" spans="1:9" x14ac:dyDescent="0.25">
      <c r="A159" s="1" t="s">
        <v>91</v>
      </c>
      <c r="B159" s="5">
        <v>25821</v>
      </c>
      <c r="C159" s="5">
        <v>1365</v>
      </c>
      <c r="D159" s="5">
        <v>395</v>
      </c>
      <c r="E159" s="5">
        <v>0</v>
      </c>
      <c r="F159" s="5">
        <v>23924</v>
      </c>
      <c r="G159" s="5">
        <v>14756</v>
      </c>
      <c r="H159" s="5">
        <v>45</v>
      </c>
      <c r="I159" s="5">
        <v>0</v>
      </c>
    </row>
    <row r="160" spans="1:9" x14ac:dyDescent="0.25">
      <c r="A160" s="1" t="s">
        <v>146</v>
      </c>
      <c r="B160" s="5">
        <v>257</v>
      </c>
      <c r="C160" s="5">
        <v>23</v>
      </c>
      <c r="D160" s="5">
        <v>0</v>
      </c>
      <c r="E160" s="5">
        <v>0</v>
      </c>
      <c r="F160" s="5">
        <v>406</v>
      </c>
      <c r="G160" s="5">
        <v>0</v>
      </c>
      <c r="H160" s="5">
        <v>0</v>
      </c>
      <c r="I160" s="5">
        <v>3</v>
      </c>
    </row>
    <row r="161" spans="1:11" x14ac:dyDescent="0.25">
      <c r="A161" s="1" t="s">
        <v>181</v>
      </c>
      <c r="B161" s="5">
        <v>30932</v>
      </c>
      <c r="C161" s="5">
        <v>1683</v>
      </c>
      <c r="D161" s="5">
        <v>1153</v>
      </c>
      <c r="E161" s="5">
        <v>175</v>
      </c>
      <c r="F161" s="5">
        <v>2820</v>
      </c>
      <c r="G161" s="5">
        <v>169</v>
      </c>
      <c r="H161" s="5">
        <v>701</v>
      </c>
      <c r="I161" s="5">
        <v>371</v>
      </c>
    </row>
    <row r="162" spans="1:11" x14ac:dyDescent="0.25">
      <c r="A162" s="1" t="s">
        <v>82</v>
      </c>
      <c r="B162" s="5">
        <v>31105</v>
      </c>
      <c r="C162" s="5">
        <v>202</v>
      </c>
      <c r="D162" s="5">
        <v>0</v>
      </c>
      <c r="E162" s="5">
        <v>1077</v>
      </c>
      <c r="F162" s="5">
        <v>38539</v>
      </c>
      <c r="G162" s="5">
        <v>20623</v>
      </c>
      <c r="H162" s="5">
        <v>0</v>
      </c>
      <c r="I162" s="5">
        <v>0</v>
      </c>
    </row>
    <row r="163" spans="1:11" x14ac:dyDescent="0.25">
      <c r="A163" s="1" t="s">
        <v>159</v>
      </c>
      <c r="B163" s="5">
        <v>2194</v>
      </c>
      <c r="C163" s="5">
        <v>0</v>
      </c>
      <c r="D163" s="5">
        <v>0</v>
      </c>
      <c r="E163" s="5">
        <v>1</v>
      </c>
      <c r="F163" s="5">
        <v>4921</v>
      </c>
      <c r="G163" s="5">
        <v>187</v>
      </c>
      <c r="H163" s="5">
        <v>27</v>
      </c>
      <c r="I163" s="5">
        <v>0</v>
      </c>
    </row>
    <row r="165" spans="1:11" x14ac:dyDescent="0.25">
      <c r="B165" s="5"/>
      <c r="C165" s="5"/>
      <c r="D165" s="5"/>
      <c r="E165" s="5"/>
      <c r="F165" s="5"/>
      <c r="G165" s="5"/>
      <c r="H165" s="5"/>
      <c r="I165" s="5"/>
      <c r="K165" s="5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/>
  </sheetViews>
  <sheetFormatPr defaultRowHeight="15" x14ac:dyDescent="0.25"/>
  <cols>
    <col min="1" max="1" width="16.25" customWidth="1"/>
    <col min="2" max="2" width="15.125" customWidth="1"/>
    <col min="3" max="3" width="12.625" customWidth="1"/>
    <col min="4" max="4" width="17" customWidth="1"/>
    <col min="5" max="5" width="13.75" customWidth="1"/>
    <col min="6" max="6" width="14.125" customWidth="1"/>
    <col min="7" max="7" width="14.875" customWidth="1"/>
    <col min="8" max="8" width="12" customWidth="1"/>
  </cols>
  <sheetData>
    <row r="1" spans="1:9" x14ac:dyDescent="0.25">
      <c r="A1" s="1" t="s">
        <v>205</v>
      </c>
      <c r="B1" s="6" t="s">
        <v>201</v>
      </c>
      <c r="C1" s="6" t="s">
        <v>200</v>
      </c>
      <c r="D1" s="6" t="s">
        <v>210</v>
      </c>
      <c r="E1" s="6" t="s">
        <v>199</v>
      </c>
      <c r="F1" s="6" t="s">
        <v>198</v>
      </c>
      <c r="G1" s="6" t="s">
        <v>197</v>
      </c>
      <c r="H1" s="6" t="s">
        <v>195</v>
      </c>
      <c r="I1" s="6" t="s">
        <v>196</v>
      </c>
    </row>
    <row r="2" spans="1:9" x14ac:dyDescent="0.25">
      <c r="A2" s="4" t="s">
        <v>9</v>
      </c>
      <c r="B2" s="5">
        <v>13175</v>
      </c>
      <c r="C2" s="2">
        <v>1106</v>
      </c>
      <c r="D2" s="2">
        <v>0</v>
      </c>
      <c r="E2" s="2">
        <v>0</v>
      </c>
      <c r="F2" s="2">
        <v>3898</v>
      </c>
      <c r="G2" s="2">
        <v>3892</v>
      </c>
      <c r="H2" s="2">
        <v>23</v>
      </c>
      <c r="I2" s="2">
        <v>2148</v>
      </c>
    </row>
    <row r="3" spans="1:9" x14ac:dyDescent="0.25">
      <c r="A3" s="4" t="s">
        <v>14</v>
      </c>
      <c r="B3" s="5">
        <v>38624</v>
      </c>
      <c r="C3" s="2">
        <v>1044</v>
      </c>
      <c r="D3" s="2">
        <v>0</v>
      </c>
      <c r="E3" s="2">
        <v>514</v>
      </c>
      <c r="F3" s="2">
        <v>42303</v>
      </c>
      <c r="G3" s="2">
        <v>11826</v>
      </c>
      <c r="H3" s="2">
        <v>85</v>
      </c>
      <c r="I3" s="2">
        <v>575</v>
      </c>
    </row>
    <row r="4" spans="1:9" x14ac:dyDescent="0.25">
      <c r="A4" s="4" t="s">
        <v>23</v>
      </c>
      <c r="B4" s="5">
        <v>203298</v>
      </c>
      <c r="C4" s="5">
        <v>14513</v>
      </c>
      <c r="D4" s="5">
        <v>17140</v>
      </c>
      <c r="E4" s="5">
        <v>4218</v>
      </c>
      <c r="F4" s="5">
        <v>18037</v>
      </c>
      <c r="G4" s="5">
        <v>2323</v>
      </c>
      <c r="H4" s="5">
        <v>4049</v>
      </c>
      <c r="I4" s="5">
        <v>3059</v>
      </c>
    </row>
    <row r="5" spans="1:9" x14ac:dyDescent="0.25">
      <c r="A5" s="4" t="s">
        <v>24</v>
      </c>
      <c r="B5" s="5">
        <v>15055</v>
      </c>
      <c r="C5" s="5">
        <v>470</v>
      </c>
      <c r="D5" s="5">
        <v>0</v>
      </c>
      <c r="E5" s="5">
        <v>106</v>
      </c>
      <c r="F5" s="5">
        <v>18239</v>
      </c>
      <c r="G5" s="5">
        <v>6374</v>
      </c>
      <c r="H5" s="5">
        <v>58</v>
      </c>
      <c r="I5" s="5">
        <v>98</v>
      </c>
    </row>
    <row r="6" spans="1:9" x14ac:dyDescent="0.25">
      <c r="A6" s="4" t="s">
        <v>29</v>
      </c>
      <c r="B6" s="5">
        <v>9165</v>
      </c>
      <c r="C6" s="5">
        <v>748</v>
      </c>
      <c r="D6" s="5">
        <v>0</v>
      </c>
      <c r="E6" s="5">
        <v>161</v>
      </c>
      <c r="F6" s="5">
        <v>29279</v>
      </c>
      <c r="G6" s="5">
        <v>22309</v>
      </c>
      <c r="H6" s="5">
        <v>170</v>
      </c>
      <c r="I6" s="5">
        <v>1769</v>
      </c>
    </row>
    <row r="7" spans="1:9" x14ac:dyDescent="0.25">
      <c r="A7" s="4" t="s">
        <v>34</v>
      </c>
      <c r="B7" s="5">
        <v>28530</v>
      </c>
      <c r="C7" s="5">
        <v>1030</v>
      </c>
      <c r="D7" s="5">
        <v>0</v>
      </c>
      <c r="E7" s="5">
        <v>746</v>
      </c>
      <c r="F7" s="5">
        <v>27700</v>
      </c>
      <c r="G7" s="5">
        <v>9967</v>
      </c>
      <c r="H7" s="5">
        <v>246</v>
      </c>
      <c r="I7" s="5">
        <v>551</v>
      </c>
    </row>
    <row r="8" spans="1:9" x14ac:dyDescent="0.25">
      <c r="A8" s="4" t="s">
        <v>45</v>
      </c>
      <c r="B8" s="5">
        <v>36717</v>
      </c>
      <c r="C8" s="5">
        <v>794</v>
      </c>
      <c r="D8" s="5">
        <v>0</v>
      </c>
      <c r="E8" s="5">
        <v>21</v>
      </c>
      <c r="F8" s="5">
        <v>26836</v>
      </c>
      <c r="G8" s="5">
        <v>12457</v>
      </c>
      <c r="H8" s="5">
        <v>378</v>
      </c>
      <c r="I8" s="5">
        <v>1329</v>
      </c>
    </row>
    <row r="9" spans="1:9" x14ac:dyDescent="0.25">
      <c r="A9" s="4" t="s">
        <v>52</v>
      </c>
      <c r="B9" s="5">
        <v>47648</v>
      </c>
      <c r="C9" s="5">
        <v>1429</v>
      </c>
      <c r="D9" s="5">
        <v>0</v>
      </c>
      <c r="E9" s="5">
        <v>1272</v>
      </c>
      <c r="F9" s="5">
        <v>49759</v>
      </c>
      <c r="G9" s="5">
        <v>12359</v>
      </c>
      <c r="H9" s="5">
        <v>46</v>
      </c>
      <c r="I9" s="5">
        <v>560</v>
      </c>
    </row>
    <row r="10" spans="1:9" x14ac:dyDescent="0.25">
      <c r="A10" s="4" t="s">
        <v>61</v>
      </c>
      <c r="B10" s="5">
        <v>26060</v>
      </c>
      <c r="C10" s="5">
        <v>2079</v>
      </c>
      <c r="D10" s="5">
        <v>0</v>
      </c>
      <c r="E10" s="5">
        <v>5</v>
      </c>
      <c r="F10" s="5">
        <v>51937</v>
      </c>
      <c r="G10" s="5">
        <v>7565</v>
      </c>
      <c r="H10" s="5">
        <v>374</v>
      </c>
      <c r="I10" s="5">
        <v>479</v>
      </c>
    </row>
    <row r="11" spans="1:9" x14ac:dyDescent="0.25">
      <c r="A11" s="4" t="s">
        <v>74</v>
      </c>
      <c r="B11" s="5">
        <v>19846</v>
      </c>
      <c r="C11" s="5">
        <v>520</v>
      </c>
      <c r="D11" s="5">
        <v>0</v>
      </c>
      <c r="E11" s="5">
        <v>342</v>
      </c>
      <c r="F11" s="5">
        <v>21979</v>
      </c>
      <c r="G11" s="5">
        <v>11410</v>
      </c>
      <c r="H11" s="5">
        <v>43</v>
      </c>
      <c r="I11" s="5">
        <v>1742</v>
      </c>
    </row>
    <row r="12" spans="1:9" x14ac:dyDescent="0.25">
      <c r="A12" s="4" t="s">
        <v>81</v>
      </c>
      <c r="B12" s="5">
        <v>82559</v>
      </c>
      <c r="C12" s="5">
        <v>1160</v>
      </c>
      <c r="D12" s="5">
        <v>0</v>
      </c>
      <c r="E12" s="5">
        <v>2336</v>
      </c>
      <c r="F12" s="5">
        <v>64550</v>
      </c>
      <c r="G12" s="5">
        <v>50081</v>
      </c>
      <c r="H12" s="5">
        <v>281</v>
      </c>
      <c r="I12" s="5">
        <v>95</v>
      </c>
    </row>
    <row r="13" spans="1:9" x14ac:dyDescent="0.25">
      <c r="A13" s="4" t="s">
        <v>90</v>
      </c>
      <c r="B13" s="5">
        <v>47116</v>
      </c>
      <c r="C13" s="5">
        <v>1711</v>
      </c>
      <c r="D13" s="5">
        <v>443</v>
      </c>
      <c r="E13" s="5">
        <v>179</v>
      </c>
      <c r="F13" s="5">
        <v>37827</v>
      </c>
      <c r="G13" s="5">
        <v>14951</v>
      </c>
      <c r="H13" s="5">
        <v>436</v>
      </c>
      <c r="I13" s="5">
        <v>365</v>
      </c>
    </row>
    <row r="14" spans="1:9" x14ac:dyDescent="0.25">
      <c r="A14" s="4" t="s">
        <v>95</v>
      </c>
      <c r="B14" s="5">
        <v>45092</v>
      </c>
      <c r="C14" s="5">
        <v>740</v>
      </c>
      <c r="D14" s="5">
        <v>253</v>
      </c>
      <c r="E14" s="5">
        <v>121</v>
      </c>
      <c r="F14" s="5">
        <v>24923</v>
      </c>
      <c r="G14" s="5">
        <v>7872</v>
      </c>
      <c r="H14" s="5">
        <v>144</v>
      </c>
      <c r="I14" s="5">
        <v>51</v>
      </c>
    </row>
    <row r="15" spans="1:9" x14ac:dyDescent="0.25">
      <c r="A15" s="4" t="s">
        <v>103</v>
      </c>
      <c r="B15" s="5">
        <v>3734</v>
      </c>
      <c r="C15" s="5">
        <v>0</v>
      </c>
      <c r="D15" s="5">
        <v>0</v>
      </c>
      <c r="E15" s="5">
        <v>0</v>
      </c>
      <c r="F15" s="5">
        <v>6527</v>
      </c>
      <c r="G15" s="5">
        <v>913</v>
      </c>
      <c r="H15" s="5">
        <v>37</v>
      </c>
      <c r="I15" s="5">
        <v>0</v>
      </c>
    </row>
    <row r="16" spans="1:9" x14ac:dyDescent="0.25">
      <c r="A16" s="4" t="s">
        <v>108</v>
      </c>
      <c r="B16" s="5">
        <v>16026</v>
      </c>
      <c r="C16" s="5">
        <v>114</v>
      </c>
      <c r="D16" s="5">
        <v>0</v>
      </c>
      <c r="E16" s="5">
        <v>24</v>
      </c>
      <c r="F16" s="5">
        <v>11068</v>
      </c>
      <c r="G16" s="5">
        <v>6909</v>
      </c>
      <c r="H16" s="5">
        <v>0</v>
      </c>
      <c r="I16" s="5">
        <v>34</v>
      </c>
    </row>
    <row r="17" spans="1:9" x14ac:dyDescent="0.25">
      <c r="A17" s="4" t="s">
        <v>112</v>
      </c>
      <c r="B17" s="5">
        <v>37668</v>
      </c>
      <c r="C17" s="5">
        <v>1339</v>
      </c>
      <c r="D17" s="5">
        <v>0</v>
      </c>
      <c r="E17" s="5">
        <v>14</v>
      </c>
      <c r="F17" s="5">
        <v>28696</v>
      </c>
      <c r="G17" s="5">
        <v>6330</v>
      </c>
      <c r="H17" s="5">
        <v>4</v>
      </c>
      <c r="I17" s="5">
        <v>1370</v>
      </c>
    </row>
    <row r="18" spans="1:9" x14ac:dyDescent="0.25">
      <c r="A18" s="4" t="s">
        <v>119</v>
      </c>
      <c r="B18" s="5">
        <v>28197</v>
      </c>
      <c r="C18" s="5">
        <v>725</v>
      </c>
      <c r="D18" s="5">
        <v>0</v>
      </c>
      <c r="E18" s="5">
        <v>271</v>
      </c>
      <c r="F18" s="5">
        <v>9909</v>
      </c>
      <c r="G18" s="5">
        <v>3503</v>
      </c>
      <c r="H18" s="5">
        <v>84</v>
      </c>
      <c r="I18" s="5">
        <v>126</v>
      </c>
    </row>
    <row r="19" spans="1:9" x14ac:dyDescent="0.25">
      <c r="A19" s="4" t="s">
        <v>127</v>
      </c>
      <c r="B19" s="5">
        <v>43721</v>
      </c>
      <c r="C19" s="5">
        <v>449</v>
      </c>
      <c r="D19" s="5">
        <v>0</v>
      </c>
      <c r="E19" s="5">
        <v>914</v>
      </c>
      <c r="F19" s="5">
        <v>53195</v>
      </c>
      <c r="G19" s="5">
        <v>4668</v>
      </c>
      <c r="H19" s="5">
        <v>875</v>
      </c>
      <c r="I19" s="5">
        <v>246</v>
      </c>
    </row>
    <row r="20" spans="1:9" x14ac:dyDescent="0.25">
      <c r="A20" s="4" t="s">
        <v>134</v>
      </c>
      <c r="B20" s="5">
        <v>61150</v>
      </c>
      <c r="C20" s="5">
        <v>3201</v>
      </c>
      <c r="D20" s="5">
        <v>1029</v>
      </c>
      <c r="E20" s="5">
        <v>3693</v>
      </c>
      <c r="F20" s="5">
        <v>27834</v>
      </c>
      <c r="G20" s="5">
        <v>1068</v>
      </c>
      <c r="H20" s="5">
        <v>919</v>
      </c>
      <c r="I20" s="5">
        <v>472</v>
      </c>
    </row>
    <row r="21" spans="1:9" x14ac:dyDescent="0.25">
      <c r="A21" s="4" t="s">
        <v>140</v>
      </c>
      <c r="B21" s="5">
        <v>9004</v>
      </c>
      <c r="C21" s="5">
        <v>150</v>
      </c>
      <c r="D21" s="5">
        <v>0</v>
      </c>
      <c r="E21" s="5">
        <v>2</v>
      </c>
      <c r="F21" s="5">
        <v>24356</v>
      </c>
      <c r="G21" s="5">
        <v>1987</v>
      </c>
      <c r="H21" s="5">
        <v>0</v>
      </c>
      <c r="I21" s="5">
        <v>14</v>
      </c>
    </row>
    <row r="22" spans="1:9" x14ac:dyDescent="0.25">
      <c r="A22" s="4" t="s">
        <v>147</v>
      </c>
      <c r="B22" s="5">
        <v>17463</v>
      </c>
      <c r="C22" s="5">
        <v>895</v>
      </c>
      <c r="D22" s="5">
        <v>0</v>
      </c>
      <c r="E22" s="5">
        <v>0</v>
      </c>
      <c r="F22" s="5">
        <v>11629</v>
      </c>
      <c r="G22" s="5">
        <v>2077</v>
      </c>
      <c r="H22" s="5">
        <v>85</v>
      </c>
      <c r="I22" s="5">
        <v>23</v>
      </c>
    </row>
    <row r="23" spans="1:9" x14ac:dyDescent="0.25">
      <c r="A23" s="4" t="s">
        <v>151</v>
      </c>
      <c r="B23" s="5">
        <v>18240</v>
      </c>
      <c r="C23" s="5">
        <v>1</v>
      </c>
      <c r="D23" s="5">
        <v>0</v>
      </c>
      <c r="E23" s="5">
        <v>851</v>
      </c>
      <c r="F23" s="5">
        <v>26068</v>
      </c>
      <c r="G23" s="5">
        <v>14294</v>
      </c>
      <c r="H23" s="5">
        <v>51</v>
      </c>
      <c r="I23" s="5">
        <v>0</v>
      </c>
    </row>
    <row r="24" spans="1:9" x14ac:dyDescent="0.25">
      <c r="A24" s="4" t="s">
        <v>157</v>
      </c>
      <c r="B24" s="5">
        <v>21179</v>
      </c>
      <c r="C24" s="5">
        <v>480</v>
      </c>
      <c r="D24" s="5">
        <v>53</v>
      </c>
      <c r="E24" s="5">
        <v>580</v>
      </c>
      <c r="F24" s="5">
        <v>26782</v>
      </c>
      <c r="G24" s="5">
        <v>4870</v>
      </c>
      <c r="H24" s="5">
        <v>732</v>
      </c>
      <c r="I24" s="5">
        <v>103</v>
      </c>
    </row>
    <row r="25" spans="1:9" x14ac:dyDescent="0.25">
      <c r="A25" s="4" t="s">
        <v>165</v>
      </c>
      <c r="B25" s="5">
        <v>12377</v>
      </c>
      <c r="C25" s="5">
        <v>268</v>
      </c>
      <c r="D25" s="5">
        <v>0</v>
      </c>
      <c r="E25" s="5">
        <v>240</v>
      </c>
      <c r="F25" s="5">
        <v>5250</v>
      </c>
      <c r="G25" s="5">
        <v>2565</v>
      </c>
      <c r="H25" s="5">
        <v>0</v>
      </c>
      <c r="I25" s="5">
        <v>401</v>
      </c>
    </row>
    <row r="26" spans="1:9" x14ac:dyDescent="0.25">
      <c r="A26" s="4" t="s">
        <v>170</v>
      </c>
      <c r="B26" s="5">
        <v>59012</v>
      </c>
      <c r="C26" s="5">
        <v>1646</v>
      </c>
      <c r="D26" s="5">
        <v>0</v>
      </c>
      <c r="E26" s="5">
        <v>860</v>
      </c>
      <c r="F26" s="5">
        <v>62869</v>
      </c>
      <c r="G26" s="5">
        <v>19905</v>
      </c>
      <c r="H26" s="5">
        <v>140</v>
      </c>
      <c r="I26" s="5">
        <v>2984</v>
      </c>
    </row>
    <row r="28" spans="1:9" x14ac:dyDescent="0.25">
      <c r="C28" s="1"/>
      <c r="D28" s="1"/>
      <c r="E28" s="1"/>
      <c r="F28" s="1"/>
      <c r="G28" s="1"/>
      <c r="H28" s="1"/>
      <c r="I28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Србија-график</vt:lpstr>
      <vt:lpstr>окрузи-график</vt:lpstr>
      <vt:lpstr>општине-график</vt:lpstr>
      <vt:lpstr>преглед-табеларно</vt:lpstr>
      <vt:lpstr>база</vt:lpstr>
      <vt:lpstr>база2</vt:lpstr>
      <vt:lpstr>база3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prle</dc:creator>
  <cp:lastModifiedBy>Dejan Čarapić</cp:lastModifiedBy>
  <dcterms:created xsi:type="dcterms:W3CDTF">2017-05-22T14:27:13Z</dcterms:created>
  <dcterms:modified xsi:type="dcterms:W3CDTF">2017-07-04T12:19:26Z</dcterms:modified>
</cp:coreProperties>
</file>